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WNER\Google ドライブ\個人フォルダ\NEXUS\周波数申請\ITU説明資料\参考資料\"/>
    </mc:Choice>
  </mc:AlternateContent>
  <bookViews>
    <workbookView xWindow="0" yWindow="0" windowWidth="15330" windowHeight="5805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G7" i="1" l="1"/>
  <c r="J2" i="1" l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H3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" i="1"/>
  <c r="G3" i="1"/>
  <c r="G4" i="1"/>
  <c r="G5" i="1"/>
  <c r="G6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" i="1"/>
</calcChain>
</file>

<file path=xl/sharedStrings.xml><?xml version="1.0" encoding="utf-8"?>
<sst xmlns="http://schemas.openxmlformats.org/spreadsheetml/2006/main" count="91" uniqueCount="49">
  <si>
    <t>通信機名</t>
    <rPh sb="0" eb="3">
      <t>ツウシンキ</t>
    </rPh>
    <rPh sb="3" eb="4">
      <t>メイ</t>
    </rPh>
    <phoneticPr fontId="1"/>
  </si>
  <si>
    <t>バス通信機</t>
    <rPh sb="2" eb="5">
      <t>ツウシンキ</t>
    </rPh>
    <phoneticPr fontId="1"/>
  </si>
  <si>
    <t>UP/DOWN
(衛星基準)</t>
    <rPh sb="9" eb="11">
      <t>エイセイ</t>
    </rPh>
    <rPh sb="11" eb="13">
      <t>キジュン</t>
    </rPh>
    <phoneticPr fontId="1"/>
  </si>
  <si>
    <t>変調方式</t>
    <rPh sb="0" eb="2">
      <t>ヘンチョウ</t>
    </rPh>
    <rPh sb="2" eb="4">
      <t>ホウシキ</t>
    </rPh>
    <phoneticPr fontId="1"/>
  </si>
  <si>
    <t>通信速度
[bps]</t>
    <rPh sb="0" eb="2">
      <t>ツウシン</t>
    </rPh>
    <rPh sb="2" eb="4">
      <t>ソクド</t>
    </rPh>
    <phoneticPr fontId="1"/>
  </si>
  <si>
    <t>DOWN</t>
    <phoneticPr fontId="1"/>
  </si>
  <si>
    <t>AFSK</t>
    <phoneticPr fontId="1"/>
  </si>
  <si>
    <t>GMSK</t>
    <phoneticPr fontId="1"/>
  </si>
  <si>
    <t>CW</t>
    <phoneticPr fontId="1"/>
  </si>
  <si>
    <t>アナログ</t>
    <phoneticPr fontId="1"/>
  </si>
  <si>
    <t>UP</t>
    <phoneticPr fontId="1"/>
  </si>
  <si>
    <t>AFSK</t>
    <phoneticPr fontId="1"/>
  </si>
  <si>
    <t>-</t>
    <phoneticPr fontId="1"/>
  </si>
  <si>
    <t>-</t>
    <phoneticPr fontId="1"/>
  </si>
  <si>
    <t>電波型式</t>
    <rPh sb="0" eb="2">
      <t>デンパ</t>
    </rPh>
    <rPh sb="2" eb="4">
      <t>カタシキ</t>
    </rPh>
    <phoneticPr fontId="1"/>
  </si>
  <si>
    <t>500HA1A</t>
    <phoneticPr fontId="1"/>
  </si>
  <si>
    <t>26K0F1D</t>
    <phoneticPr fontId="1"/>
  </si>
  <si>
    <t>16K0F2D</t>
    <phoneticPr fontId="1"/>
  </si>
  <si>
    <t>16K0F3E</t>
    <phoneticPr fontId="1"/>
  </si>
  <si>
    <t>DOWN</t>
    <phoneticPr fontId="1"/>
  </si>
  <si>
    <t>SSTV</t>
    <phoneticPr fontId="1"/>
  </si>
  <si>
    <t>16K0F3F</t>
    <phoneticPr fontId="1"/>
  </si>
  <si>
    <t>QPSK通信機</t>
    <rPh sb="4" eb="7">
      <t>ツウシンキ</t>
    </rPh>
    <phoneticPr fontId="1"/>
  </si>
  <si>
    <t>QPSK</t>
    <phoneticPr fontId="1"/>
  </si>
  <si>
    <t>30K0G1D</t>
    <phoneticPr fontId="1"/>
  </si>
  <si>
    <t>FSK送受信機</t>
    <rPh sb="3" eb="6">
      <t>ソウジュシン</t>
    </rPh>
    <rPh sb="6" eb="7">
      <t>キ</t>
    </rPh>
    <phoneticPr fontId="1"/>
  </si>
  <si>
    <t>FSK</t>
    <phoneticPr fontId="1"/>
  </si>
  <si>
    <t>FSK</t>
    <phoneticPr fontId="1"/>
  </si>
  <si>
    <t>9K0F1D</t>
    <phoneticPr fontId="1"/>
  </si>
  <si>
    <t>15K0F1D</t>
    <phoneticPr fontId="1"/>
  </si>
  <si>
    <t>18K5F1D</t>
    <phoneticPr fontId="1"/>
  </si>
  <si>
    <t>9K0F2D</t>
    <phoneticPr fontId="1"/>
  </si>
  <si>
    <t>FSK</t>
    <phoneticPr fontId="1"/>
  </si>
  <si>
    <t>30K0F1D</t>
    <phoneticPr fontId="1"/>
  </si>
  <si>
    <t>トランスポンダ</t>
    <phoneticPr fontId="1"/>
  </si>
  <si>
    <t>UP</t>
    <phoneticPr fontId="1"/>
  </si>
  <si>
    <t>20K0F2D</t>
    <phoneticPr fontId="1"/>
  </si>
  <si>
    <t>16K0F1D</t>
    <phoneticPr fontId="1"/>
  </si>
  <si>
    <t>500HA1A</t>
    <phoneticPr fontId="1"/>
  </si>
  <si>
    <t>3K0J3E</t>
    <phoneticPr fontId="1"/>
  </si>
  <si>
    <t>アナログ</t>
    <phoneticPr fontId="1"/>
  </si>
  <si>
    <t>AM</t>
    <phoneticPr fontId="1"/>
  </si>
  <si>
    <t>電力密度
[dBW/Hz]</t>
    <rPh sb="0" eb="2">
      <t>デンリョク</t>
    </rPh>
    <rPh sb="2" eb="4">
      <t>ミツド</t>
    </rPh>
    <phoneticPr fontId="1"/>
  </si>
  <si>
    <t>送信出力
[W]</t>
    <rPh sb="0" eb="2">
      <t>ソウシン</t>
    </rPh>
    <rPh sb="2" eb="4">
      <t>シュツリョク</t>
    </rPh>
    <phoneticPr fontId="1"/>
  </si>
  <si>
    <t>送信出力
[dBW]</t>
    <rPh sb="0" eb="2">
      <t>ソウシン</t>
    </rPh>
    <rPh sb="2" eb="4">
      <t>シュツリョク</t>
    </rPh>
    <phoneticPr fontId="1"/>
  </si>
  <si>
    <t>アンテナ利得
[dBi]</t>
    <rPh sb="4" eb="6">
      <t>リトク</t>
    </rPh>
    <phoneticPr fontId="1"/>
  </si>
  <si>
    <t>電力束密度
[dBW/m^2]</t>
    <rPh sb="0" eb="2">
      <t>デンリョク</t>
    </rPh>
    <rPh sb="2" eb="3">
      <t>ソク</t>
    </rPh>
    <rPh sb="3" eb="5">
      <t>ミツド</t>
    </rPh>
    <phoneticPr fontId="1"/>
  </si>
  <si>
    <t>回線余裕
[dB]</t>
    <rPh sb="0" eb="2">
      <t>カイセン</t>
    </rPh>
    <rPh sb="2" eb="4">
      <t>ヨユウ</t>
    </rPh>
    <phoneticPr fontId="1"/>
  </si>
  <si>
    <t>受信C/N0
[dB]</t>
    <rPh sb="0" eb="2">
      <t>ジュシン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</si>
</sst>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2" borderId="1" xfId="0" applyFill="1" applyBorder="1" applyAlignment="1">
      <alignment horizontal="left" vertical="center"/>
    </xf>
    <xf numFmtId="176" fontId="0" fillId="2" borderId="1" xfId="0" applyNumberFormat="1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tabSelected="1" workbookViewId="0"/>
  </sheetViews>
  <sheetFormatPr defaultRowHeight="18.75" x14ac:dyDescent="0.4"/>
  <cols>
    <col min="1" max="1" width="15.125" bestFit="1" customWidth="1"/>
    <col min="2" max="3" width="11" bestFit="1" customWidth="1"/>
    <col min="7" max="7" width="9" style="1"/>
    <col min="8" max="8" width="10.25" style="1" bestFit="1" customWidth="1"/>
    <col min="9" max="9" width="12.375" customWidth="1"/>
    <col min="10" max="10" width="11.75" bestFit="1" customWidth="1"/>
  </cols>
  <sheetData>
    <row r="1" spans="1:12" s="1" customFormat="1" ht="37.5" x14ac:dyDescent="0.4">
      <c r="A1" s="2" t="s">
        <v>0</v>
      </c>
      <c r="B1" s="4" t="s">
        <v>2</v>
      </c>
      <c r="C1" s="2" t="s">
        <v>3</v>
      </c>
      <c r="D1" s="4" t="s">
        <v>4</v>
      </c>
      <c r="E1" s="2" t="s">
        <v>14</v>
      </c>
      <c r="F1" s="4" t="s">
        <v>43</v>
      </c>
      <c r="G1" s="4" t="s">
        <v>44</v>
      </c>
      <c r="H1" s="4" t="s">
        <v>42</v>
      </c>
      <c r="I1" s="4" t="s">
        <v>45</v>
      </c>
      <c r="J1" s="4" t="s">
        <v>46</v>
      </c>
      <c r="K1" s="4" t="s">
        <v>47</v>
      </c>
      <c r="L1" s="4" t="s">
        <v>48</v>
      </c>
    </row>
    <row r="2" spans="1:12" s="1" customFormat="1" x14ac:dyDescent="0.4">
      <c r="A2" s="2" t="s">
        <v>1</v>
      </c>
      <c r="B2" s="2" t="s">
        <v>5</v>
      </c>
      <c r="C2" s="2" t="s">
        <v>6</v>
      </c>
      <c r="D2" s="2">
        <v>1200</v>
      </c>
      <c r="E2" s="2" t="s">
        <v>17</v>
      </c>
      <c r="F2" s="2">
        <v>0.8</v>
      </c>
      <c r="G2" s="3">
        <f>10*LOG(F2)</f>
        <v>-0.96910013008056395</v>
      </c>
      <c r="H2" s="3">
        <f>G2-(10*LOG(4000))</f>
        <v>-36.989700043360187</v>
      </c>
      <c r="I2" s="2">
        <v>-2</v>
      </c>
      <c r="J2" s="3">
        <f>G2+I2-10*LOG(40)-10*LOG(PI())-(10*LOG((500000)^2))</f>
        <v>-137.94059885702191</v>
      </c>
      <c r="K2" s="2">
        <v>10.47</v>
      </c>
      <c r="L2" s="3">
        <v>22.97</v>
      </c>
    </row>
    <row r="3" spans="1:12" s="1" customFormat="1" x14ac:dyDescent="0.4">
      <c r="A3" s="2" t="s">
        <v>1</v>
      </c>
      <c r="B3" s="2" t="s">
        <v>5</v>
      </c>
      <c r="C3" s="2" t="s">
        <v>7</v>
      </c>
      <c r="D3" s="2">
        <v>9600</v>
      </c>
      <c r="E3" s="2" t="s">
        <v>16</v>
      </c>
      <c r="F3" s="2">
        <v>0.8</v>
      </c>
      <c r="G3" s="3">
        <f t="shared" ref="G3:G20" si="0">10*LOG(F3)</f>
        <v>-0.96910013008056395</v>
      </c>
      <c r="H3" s="3">
        <f t="shared" ref="H3:H20" si="1">G3-(10*LOG(4000))</f>
        <v>-36.989700043360187</v>
      </c>
      <c r="I3" s="2">
        <v>-2</v>
      </c>
      <c r="J3" s="3">
        <f t="shared" ref="J3:J20" si="2">G3+I3-10*LOG(40)-10*LOG(PI())-(10*LOG((500000)^2))</f>
        <v>-137.94059885702191</v>
      </c>
      <c r="K3" s="2">
        <v>8.3699999999999992</v>
      </c>
      <c r="L3" s="3">
        <v>20.87</v>
      </c>
    </row>
    <row r="4" spans="1:12" s="1" customFormat="1" x14ac:dyDescent="0.4">
      <c r="A4" s="2" t="s">
        <v>1</v>
      </c>
      <c r="B4" s="2" t="s">
        <v>5</v>
      </c>
      <c r="C4" s="2" t="s">
        <v>8</v>
      </c>
      <c r="D4" s="2" t="s">
        <v>12</v>
      </c>
      <c r="E4" s="2" t="s">
        <v>15</v>
      </c>
      <c r="F4" s="2">
        <v>0.1</v>
      </c>
      <c r="G4" s="3">
        <f t="shared" si="0"/>
        <v>-10</v>
      </c>
      <c r="H4" s="3">
        <f t="shared" si="1"/>
        <v>-46.020599913279625</v>
      </c>
      <c r="I4" s="2">
        <v>-2</v>
      </c>
      <c r="J4" s="3">
        <f t="shared" si="2"/>
        <v>-146.97149872694132</v>
      </c>
      <c r="K4" s="2">
        <v>33.51</v>
      </c>
      <c r="L4" s="3">
        <v>55.98</v>
      </c>
    </row>
    <row r="5" spans="1:12" s="1" customFormat="1" x14ac:dyDescent="0.4">
      <c r="A5" s="2" t="s">
        <v>1</v>
      </c>
      <c r="B5" s="2" t="s">
        <v>19</v>
      </c>
      <c r="C5" s="2" t="s">
        <v>20</v>
      </c>
      <c r="D5" s="2" t="s">
        <v>13</v>
      </c>
      <c r="E5" s="2" t="s">
        <v>21</v>
      </c>
      <c r="F5" s="2">
        <v>0.8</v>
      </c>
      <c r="G5" s="3">
        <f t="shared" si="0"/>
        <v>-0.96910013008056395</v>
      </c>
      <c r="H5" s="3">
        <f t="shared" si="1"/>
        <v>-36.989700043360187</v>
      </c>
      <c r="I5" s="2">
        <v>-2</v>
      </c>
      <c r="J5" s="3">
        <f t="shared" si="2"/>
        <v>-137.94059885702191</v>
      </c>
      <c r="K5" s="2">
        <v>10.47</v>
      </c>
      <c r="L5" s="3">
        <v>22.97</v>
      </c>
    </row>
    <row r="6" spans="1:12" s="1" customFormat="1" x14ac:dyDescent="0.4">
      <c r="A6" s="2" t="s">
        <v>1</v>
      </c>
      <c r="B6" s="2" t="s">
        <v>5</v>
      </c>
      <c r="C6" s="2" t="s">
        <v>9</v>
      </c>
      <c r="D6" s="2" t="s">
        <v>13</v>
      </c>
      <c r="E6" s="2" t="s">
        <v>18</v>
      </c>
      <c r="F6" s="2">
        <v>0.8</v>
      </c>
      <c r="G6" s="3">
        <f t="shared" si="0"/>
        <v>-0.96910013008056395</v>
      </c>
      <c r="H6" s="3">
        <f t="shared" si="1"/>
        <v>-36.989700043360187</v>
      </c>
      <c r="I6" s="2">
        <v>-2</v>
      </c>
      <c r="J6" s="3">
        <f t="shared" si="2"/>
        <v>-137.94059885702191</v>
      </c>
      <c r="K6" s="2">
        <v>10.47</v>
      </c>
      <c r="L6" s="3">
        <v>22.97</v>
      </c>
    </row>
    <row r="7" spans="1:12" s="1" customFormat="1" x14ac:dyDescent="0.4">
      <c r="A7" s="2" t="s">
        <v>1</v>
      </c>
      <c r="B7" s="2" t="s">
        <v>10</v>
      </c>
      <c r="C7" s="2" t="s">
        <v>11</v>
      </c>
      <c r="D7" s="2">
        <v>1200</v>
      </c>
      <c r="E7" s="2" t="s">
        <v>36</v>
      </c>
      <c r="F7" s="2">
        <v>50</v>
      </c>
      <c r="G7" s="3">
        <f>10*LOG(F7)</f>
        <v>16.989700043360187</v>
      </c>
      <c r="H7" s="3">
        <f t="shared" si="1"/>
        <v>-19.030899869919438</v>
      </c>
      <c r="I7" s="2">
        <v>12</v>
      </c>
      <c r="J7" s="3">
        <f t="shared" si="2"/>
        <v>-105.98179868358115</v>
      </c>
      <c r="K7" s="2">
        <v>24.99</v>
      </c>
      <c r="L7" s="3">
        <v>37.49</v>
      </c>
    </row>
    <row r="8" spans="1:12" s="1" customFormat="1" x14ac:dyDescent="0.4">
      <c r="A8" s="2" t="s">
        <v>22</v>
      </c>
      <c r="B8" s="2" t="s">
        <v>5</v>
      </c>
      <c r="C8" s="2" t="s">
        <v>23</v>
      </c>
      <c r="D8" s="2">
        <v>38400</v>
      </c>
      <c r="E8" s="2" t="s">
        <v>24</v>
      </c>
      <c r="F8" s="2">
        <v>0.4</v>
      </c>
      <c r="G8" s="3">
        <f t="shared" si="0"/>
        <v>-3.9794000867203758</v>
      </c>
      <c r="H8" s="3">
        <f t="shared" si="1"/>
        <v>-40</v>
      </c>
      <c r="I8" s="2">
        <v>-2</v>
      </c>
      <c r="J8" s="3">
        <f t="shared" si="2"/>
        <v>-140.95089881366169</v>
      </c>
      <c r="K8" s="2">
        <v>4.75</v>
      </c>
      <c r="L8" s="3">
        <v>17.25</v>
      </c>
    </row>
    <row r="9" spans="1:12" s="1" customFormat="1" x14ac:dyDescent="0.4">
      <c r="A9" s="2" t="s">
        <v>25</v>
      </c>
      <c r="B9" s="2" t="s">
        <v>19</v>
      </c>
      <c r="C9" s="2" t="s">
        <v>26</v>
      </c>
      <c r="D9" s="2">
        <v>600</v>
      </c>
      <c r="E9" s="2" t="s">
        <v>28</v>
      </c>
      <c r="F9" s="2">
        <v>0.4</v>
      </c>
      <c r="G9" s="3">
        <f t="shared" si="0"/>
        <v>-3.9794000867203758</v>
      </c>
      <c r="H9" s="3">
        <f t="shared" si="1"/>
        <v>-40</v>
      </c>
      <c r="I9" s="2">
        <v>-2</v>
      </c>
      <c r="J9" s="3">
        <f t="shared" si="2"/>
        <v>-140.95089881366169</v>
      </c>
      <c r="K9" s="2">
        <v>8.58</v>
      </c>
      <c r="L9" s="3">
        <v>22.48</v>
      </c>
    </row>
    <row r="10" spans="1:12" s="1" customFormat="1" x14ac:dyDescent="0.4">
      <c r="A10" s="2" t="s">
        <v>25</v>
      </c>
      <c r="B10" s="2" t="s">
        <v>19</v>
      </c>
      <c r="C10" s="2" t="s">
        <v>27</v>
      </c>
      <c r="D10" s="2">
        <v>9600</v>
      </c>
      <c r="E10" s="2" t="s">
        <v>29</v>
      </c>
      <c r="F10" s="2">
        <v>0.4</v>
      </c>
      <c r="G10" s="3">
        <f t="shared" si="0"/>
        <v>-3.9794000867203758</v>
      </c>
      <c r="H10" s="3">
        <f t="shared" si="1"/>
        <v>-40</v>
      </c>
      <c r="I10" s="2">
        <v>-2</v>
      </c>
      <c r="J10" s="3">
        <f t="shared" si="2"/>
        <v>-140.95089881366169</v>
      </c>
      <c r="K10" s="2">
        <v>6.36</v>
      </c>
      <c r="L10" s="3">
        <v>20.260000000000002</v>
      </c>
    </row>
    <row r="11" spans="1:12" s="1" customFormat="1" x14ac:dyDescent="0.4">
      <c r="A11" s="2" t="s">
        <v>25</v>
      </c>
      <c r="B11" s="2" t="s">
        <v>19</v>
      </c>
      <c r="C11" s="2" t="s">
        <v>26</v>
      </c>
      <c r="D11" s="2">
        <v>14400</v>
      </c>
      <c r="E11" s="2" t="s">
        <v>30</v>
      </c>
      <c r="F11" s="2">
        <v>0.4</v>
      </c>
      <c r="G11" s="3">
        <f t="shared" si="0"/>
        <v>-3.9794000867203758</v>
      </c>
      <c r="H11" s="3">
        <f t="shared" si="1"/>
        <v>-40</v>
      </c>
      <c r="I11" s="2">
        <v>-2</v>
      </c>
      <c r="J11" s="3">
        <f t="shared" si="2"/>
        <v>-140.95089881366169</v>
      </c>
      <c r="K11" s="2">
        <v>5.45</v>
      </c>
      <c r="L11" s="3">
        <v>19.350000000000001</v>
      </c>
    </row>
    <row r="12" spans="1:12" s="1" customFormat="1" x14ac:dyDescent="0.4">
      <c r="A12" s="2" t="s">
        <v>25</v>
      </c>
      <c r="B12" s="2" t="s">
        <v>5</v>
      </c>
      <c r="C12" s="2" t="s">
        <v>32</v>
      </c>
      <c r="D12" s="2">
        <v>19200</v>
      </c>
      <c r="E12" s="2" t="s">
        <v>33</v>
      </c>
      <c r="F12" s="2">
        <v>0.4</v>
      </c>
      <c r="G12" s="3">
        <f t="shared" si="0"/>
        <v>-3.9794000867203758</v>
      </c>
      <c r="H12" s="3">
        <f t="shared" si="1"/>
        <v>-40</v>
      </c>
      <c r="I12" s="2">
        <v>-2</v>
      </c>
      <c r="J12" s="3">
        <f t="shared" si="2"/>
        <v>-140.95089881366169</v>
      </c>
      <c r="K12" s="2">
        <v>3.35</v>
      </c>
      <c r="L12" s="3">
        <v>17.25</v>
      </c>
    </row>
    <row r="13" spans="1:12" s="1" customFormat="1" x14ac:dyDescent="0.4">
      <c r="A13" s="2" t="s">
        <v>25</v>
      </c>
      <c r="B13" s="2" t="s">
        <v>5</v>
      </c>
      <c r="C13" s="2" t="s">
        <v>11</v>
      </c>
      <c r="D13" s="2">
        <v>1200</v>
      </c>
      <c r="E13" s="2" t="s">
        <v>31</v>
      </c>
      <c r="F13" s="2">
        <v>0.4</v>
      </c>
      <c r="G13" s="3">
        <f t="shared" si="0"/>
        <v>-3.9794000867203758</v>
      </c>
      <c r="H13" s="3">
        <f t="shared" si="1"/>
        <v>-40</v>
      </c>
      <c r="I13" s="2">
        <v>-2</v>
      </c>
      <c r="J13" s="3">
        <f t="shared" si="2"/>
        <v>-140.95089881366169</v>
      </c>
      <c r="K13" s="2">
        <v>9.98</v>
      </c>
      <c r="L13" s="3">
        <v>22.48</v>
      </c>
    </row>
    <row r="14" spans="1:12" s="1" customFormat="1" x14ac:dyDescent="0.4">
      <c r="A14" s="2" t="s">
        <v>25</v>
      </c>
      <c r="B14" s="2" t="s">
        <v>10</v>
      </c>
      <c r="C14" s="2" t="s">
        <v>27</v>
      </c>
      <c r="D14" s="2">
        <v>1200</v>
      </c>
      <c r="E14" s="2" t="s">
        <v>37</v>
      </c>
      <c r="F14" s="2">
        <v>50</v>
      </c>
      <c r="G14" s="3">
        <f t="shared" si="0"/>
        <v>16.989700043360187</v>
      </c>
      <c r="H14" s="3">
        <f t="shared" si="1"/>
        <v>-19.030899869919438</v>
      </c>
      <c r="I14" s="2">
        <v>12</v>
      </c>
      <c r="J14" s="3">
        <f t="shared" si="2"/>
        <v>-105.98179868358115</v>
      </c>
      <c r="K14" s="2">
        <v>22.62</v>
      </c>
      <c r="L14" s="3">
        <v>34.479999999999997</v>
      </c>
    </row>
    <row r="15" spans="1:12" s="1" customFormat="1" x14ac:dyDescent="0.4">
      <c r="A15" s="2" t="s">
        <v>34</v>
      </c>
      <c r="B15" s="2" t="s">
        <v>19</v>
      </c>
      <c r="C15" s="2" t="s">
        <v>8</v>
      </c>
      <c r="D15" s="2"/>
      <c r="E15" s="2" t="s">
        <v>38</v>
      </c>
      <c r="F15" s="2">
        <v>0.5</v>
      </c>
      <c r="G15" s="3">
        <f t="shared" si="0"/>
        <v>-3.0102999566398121</v>
      </c>
      <c r="H15" s="3">
        <f t="shared" si="1"/>
        <v>-39.030899869919438</v>
      </c>
      <c r="I15" s="2">
        <v>-2</v>
      </c>
      <c r="J15" s="3">
        <f t="shared" si="2"/>
        <v>-139.98179868358113</v>
      </c>
      <c r="K15" s="2">
        <v>8.4700000000000006</v>
      </c>
      <c r="L15" s="3">
        <v>20.97</v>
      </c>
    </row>
    <row r="16" spans="1:12" s="1" customFormat="1" x14ac:dyDescent="0.4">
      <c r="A16" s="2" t="s">
        <v>34</v>
      </c>
      <c r="B16" s="2" t="s">
        <v>19</v>
      </c>
      <c r="C16" s="2" t="s">
        <v>41</v>
      </c>
      <c r="D16" s="2"/>
      <c r="E16" s="2" t="s">
        <v>39</v>
      </c>
      <c r="F16" s="2">
        <v>0.5</v>
      </c>
      <c r="G16" s="3">
        <f t="shared" si="0"/>
        <v>-3.0102999566398121</v>
      </c>
      <c r="H16" s="3">
        <f t="shared" si="1"/>
        <v>-39.030899869919438</v>
      </c>
      <c r="I16" s="2">
        <v>-2</v>
      </c>
      <c r="J16" s="3">
        <f t="shared" si="2"/>
        <v>-139.98179868358113</v>
      </c>
      <c r="K16" s="2">
        <v>8.4700000000000006</v>
      </c>
      <c r="L16" s="3">
        <v>20.97</v>
      </c>
    </row>
    <row r="17" spans="1:12" s="1" customFormat="1" x14ac:dyDescent="0.4">
      <c r="A17" s="2" t="s">
        <v>34</v>
      </c>
      <c r="B17" s="2" t="s">
        <v>19</v>
      </c>
      <c r="C17" s="2" t="s">
        <v>40</v>
      </c>
      <c r="D17" s="2"/>
      <c r="E17" s="2" t="s">
        <v>18</v>
      </c>
      <c r="F17" s="2">
        <v>0.5</v>
      </c>
      <c r="G17" s="3">
        <f t="shared" si="0"/>
        <v>-3.0102999566398121</v>
      </c>
      <c r="H17" s="3">
        <f t="shared" si="1"/>
        <v>-39.030899869919438</v>
      </c>
      <c r="I17" s="2">
        <v>-2</v>
      </c>
      <c r="J17" s="3">
        <f t="shared" si="2"/>
        <v>-139.98179868358113</v>
      </c>
      <c r="K17" s="2">
        <v>8.4700000000000006</v>
      </c>
      <c r="L17" s="3">
        <v>20.97</v>
      </c>
    </row>
    <row r="18" spans="1:12" s="1" customFormat="1" x14ac:dyDescent="0.4">
      <c r="A18" s="2" t="s">
        <v>34</v>
      </c>
      <c r="B18" s="2" t="s">
        <v>35</v>
      </c>
      <c r="C18" s="2" t="s">
        <v>8</v>
      </c>
      <c r="D18" s="2"/>
      <c r="E18" s="2" t="s">
        <v>38</v>
      </c>
      <c r="F18" s="2">
        <v>10</v>
      </c>
      <c r="G18" s="3">
        <f t="shared" si="0"/>
        <v>10</v>
      </c>
      <c r="H18" s="3">
        <f t="shared" si="1"/>
        <v>-26.020599913279625</v>
      </c>
      <c r="I18" s="2">
        <v>12</v>
      </c>
      <c r="J18" s="3">
        <f t="shared" si="2"/>
        <v>-112.97149872694133</v>
      </c>
      <c r="K18" s="2">
        <v>19.03</v>
      </c>
      <c r="L18" s="3">
        <v>31.53</v>
      </c>
    </row>
    <row r="19" spans="1:12" s="1" customFormat="1" x14ac:dyDescent="0.4">
      <c r="A19" s="2" t="s">
        <v>34</v>
      </c>
      <c r="B19" s="2" t="s">
        <v>35</v>
      </c>
      <c r="C19" s="2" t="s">
        <v>41</v>
      </c>
      <c r="D19" s="2"/>
      <c r="E19" s="2" t="s">
        <v>39</v>
      </c>
      <c r="F19" s="2">
        <v>10</v>
      </c>
      <c r="G19" s="3">
        <f t="shared" si="0"/>
        <v>10</v>
      </c>
      <c r="H19" s="3">
        <f t="shared" si="1"/>
        <v>-26.020599913279625</v>
      </c>
      <c r="I19" s="2">
        <v>12</v>
      </c>
      <c r="J19" s="3">
        <f t="shared" si="2"/>
        <v>-112.97149872694133</v>
      </c>
      <c r="K19" s="2">
        <v>19.03</v>
      </c>
      <c r="L19" s="3">
        <v>31.53</v>
      </c>
    </row>
    <row r="20" spans="1:12" s="1" customFormat="1" x14ac:dyDescent="0.4">
      <c r="A20" s="2" t="s">
        <v>34</v>
      </c>
      <c r="B20" s="2" t="s">
        <v>35</v>
      </c>
      <c r="C20" s="2" t="s">
        <v>40</v>
      </c>
      <c r="D20" s="2"/>
      <c r="E20" s="2" t="s">
        <v>18</v>
      </c>
      <c r="F20" s="2">
        <v>10</v>
      </c>
      <c r="G20" s="3">
        <f t="shared" si="0"/>
        <v>10</v>
      </c>
      <c r="H20" s="3">
        <f t="shared" si="1"/>
        <v>-26.020599913279625</v>
      </c>
      <c r="I20" s="2">
        <v>12</v>
      </c>
      <c r="J20" s="3">
        <f>G20+I20-10*LOG(40)-10*LOG(PI())-(10*LOG((500000)^2))</f>
        <v>-112.97149872694133</v>
      </c>
      <c r="K20" s="2">
        <v>19.03</v>
      </c>
      <c r="L20" s="3">
        <v>31.53</v>
      </c>
    </row>
  </sheetData>
  <phoneticPr fontId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dcterms:created xsi:type="dcterms:W3CDTF">2017-06-30T05:45:01Z</dcterms:created>
  <dcterms:modified xsi:type="dcterms:W3CDTF">2017-06-30T08:15:38Z</dcterms:modified>
</cp:coreProperties>
</file>