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MA13E9\Desktop\"/>
    </mc:Choice>
  </mc:AlternateContent>
  <bookViews>
    <workbookView xWindow="-105" yWindow="-105" windowWidth="21960" windowHeight="11865"/>
  </bookViews>
  <sheets>
    <sheet name="2022_1 UTC" sheetId="3" r:id="rId1"/>
    <sheet name="2022_1  JST" sheetId="4" r:id="rId2"/>
  </sheets>
  <definedNames>
    <definedName name="_xlnm.Print_Area" localSheetId="1">'2022_1  JST'!$A$11:$R$58</definedName>
    <definedName name="_xlnm.Print_Area" localSheetId="0">'2022_1 UTC'!$A$11:$R$58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3" l="1"/>
  <c r="I37" i="3"/>
  <c r="K37" i="3"/>
  <c r="M37" i="3"/>
  <c r="I38" i="3"/>
  <c r="M38" i="3"/>
  <c r="M44" i="3"/>
  <c r="D44" i="3"/>
  <c r="M43" i="3"/>
  <c r="F43" i="3"/>
  <c r="M42" i="3"/>
  <c r="K42" i="3"/>
  <c r="I42" i="3"/>
  <c r="G42" i="3"/>
  <c r="M41" i="3"/>
  <c r="K41" i="3"/>
  <c r="I41" i="3"/>
  <c r="G41" i="3"/>
  <c r="F41" i="3"/>
  <c r="M40" i="3"/>
  <c r="I40" i="3"/>
  <c r="M39" i="3"/>
  <c r="K39" i="3"/>
  <c r="I39" i="3"/>
  <c r="G39" i="3"/>
  <c r="AN38" i="4" l="1"/>
  <c r="AM38" i="4"/>
  <c r="AL38" i="4"/>
  <c r="AJ38" i="4"/>
  <c r="AI38" i="4"/>
  <c r="AG38" i="4"/>
  <c r="AD38" i="4"/>
  <c r="AC38" i="4"/>
  <c r="H38" i="4" s="1"/>
  <c r="AA38" i="4"/>
  <c r="Y38" i="4"/>
  <c r="U38" i="4"/>
  <c r="W38" i="4" s="1"/>
  <c r="AN37" i="4"/>
  <c r="AM37" i="4"/>
  <c r="AL37" i="4"/>
  <c r="AJ37" i="4"/>
  <c r="AI37" i="4"/>
  <c r="L37" i="4" s="1"/>
  <c r="AG37" i="4"/>
  <c r="AD37" i="4"/>
  <c r="AC37" i="4"/>
  <c r="H37" i="4" s="1"/>
  <c r="AA37" i="4"/>
  <c r="Y37" i="4"/>
  <c r="W37" i="4"/>
  <c r="F38" i="4"/>
  <c r="K37" i="4"/>
  <c r="F37" i="4"/>
  <c r="Q38" i="4"/>
  <c r="O38" i="4"/>
  <c r="M38" i="4"/>
  <c r="L38" i="4"/>
  <c r="K38" i="4"/>
  <c r="J38" i="4"/>
  <c r="I38" i="4"/>
  <c r="G38" i="4"/>
  <c r="Q37" i="4"/>
  <c r="O37" i="4"/>
  <c r="M37" i="4"/>
  <c r="J37" i="4"/>
  <c r="I37" i="4"/>
  <c r="G37" i="4"/>
  <c r="AJ40" i="4"/>
  <c r="AG40" i="4"/>
  <c r="AD40" i="4"/>
  <c r="AA40" i="4"/>
  <c r="AC40" i="4"/>
  <c r="Y40" i="4"/>
  <c r="AJ39" i="4"/>
  <c r="AG39" i="4"/>
  <c r="AF39" i="4"/>
  <c r="AN39" i="4" s="1"/>
  <c r="AD39" i="4"/>
  <c r="AC39" i="4"/>
  <c r="AA39" i="4"/>
  <c r="Y39" i="4"/>
  <c r="U39" i="4"/>
  <c r="W39" i="4" s="1"/>
  <c r="AJ46" i="4"/>
  <c r="AG46" i="4"/>
  <c r="AD46" i="4"/>
  <c r="AA46" i="4"/>
  <c r="AC46" i="4"/>
  <c r="Y46" i="4"/>
  <c r="AJ45" i="4"/>
  <c r="AG45" i="4"/>
  <c r="AN45" i="4"/>
  <c r="AD45" i="4"/>
  <c r="AC45" i="4"/>
  <c r="AA45" i="4"/>
  <c r="Y45" i="4"/>
  <c r="W45" i="4"/>
  <c r="AQ39" i="4" l="1"/>
  <c r="AO39" i="4"/>
  <c r="AL39" i="4"/>
  <c r="AM39" i="4"/>
  <c r="U40" i="4"/>
  <c r="W40" i="4" s="1"/>
  <c r="AI39" i="4"/>
  <c r="AQ45" i="4"/>
  <c r="AO45" i="4"/>
  <c r="AL45" i="4"/>
  <c r="AM45" i="4"/>
  <c r="U46" i="4"/>
  <c r="W46" i="4" s="1"/>
  <c r="D46" i="4" s="1"/>
  <c r="AI45" i="4"/>
  <c r="AR40" i="3"/>
  <c r="AR39" i="3"/>
  <c r="AR38" i="3"/>
  <c r="Q40" i="3" s="1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Q22" i="3" s="1"/>
  <c r="AR21" i="3"/>
  <c r="AP40" i="3"/>
  <c r="AP39" i="3"/>
  <c r="AP38" i="3"/>
  <c r="O40" i="3" s="1"/>
  <c r="AP37" i="3"/>
  <c r="AP36" i="3"/>
  <c r="AP35" i="3"/>
  <c r="AP34" i="3"/>
  <c r="AP33" i="3"/>
  <c r="AP32" i="3"/>
  <c r="AP31" i="3"/>
  <c r="AP30" i="3"/>
  <c r="O30" i="3" s="1"/>
  <c r="AP29" i="3"/>
  <c r="AP28" i="3"/>
  <c r="AP27" i="3"/>
  <c r="AP26" i="3"/>
  <c r="AP25" i="3"/>
  <c r="AP24" i="3"/>
  <c r="AP23" i="3"/>
  <c r="AP22" i="3"/>
  <c r="AP21" i="3"/>
  <c r="X40" i="3"/>
  <c r="V40" i="3"/>
  <c r="X39" i="3"/>
  <c r="V39" i="3"/>
  <c r="U39" i="3"/>
  <c r="W39" i="3" s="1"/>
  <c r="D41" i="3" s="1"/>
  <c r="U37" i="3"/>
  <c r="X36" i="3"/>
  <c r="V36" i="3"/>
  <c r="X35" i="3"/>
  <c r="E37" i="3" s="1"/>
  <c r="V35" i="3"/>
  <c r="C37" i="3" s="1"/>
  <c r="U35" i="3"/>
  <c r="X34" i="3"/>
  <c r="V34" i="3"/>
  <c r="X33" i="3"/>
  <c r="E33" i="3" s="1"/>
  <c r="V33" i="3"/>
  <c r="C33" i="3" s="1"/>
  <c r="U33" i="3"/>
  <c r="W33" i="3" s="1"/>
  <c r="X32" i="3"/>
  <c r="V32" i="3"/>
  <c r="X31" i="3"/>
  <c r="E31" i="3" s="1"/>
  <c r="V31" i="3"/>
  <c r="U31" i="3"/>
  <c r="W31" i="3" s="1"/>
  <c r="X30" i="3"/>
  <c r="E30" i="3" s="1"/>
  <c r="V30" i="3"/>
  <c r="X29" i="3"/>
  <c r="V29" i="3"/>
  <c r="U29" i="3"/>
  <c r="W29" i="3" s="1"/>
  <c r="X28" i="3"/>
  <c r="E28" i="3" s="1"/>
  <c r="V28" i="3"/>
  <c r="X27" i="3"/>
  <c r="V27" i="3"/>
  <c r="C27" i="3" s="1"/>
  <c r="U27" i="3"/>
  <c r="W27" i="3" s="1"/>
  <c r="X26" i="3"/>
  <c r="E26" i="3" s="1"/>
  <c r="V26" i="3"/>
  <c r="X25" i="3"/>
  <c r="E25" i="3" s="1"/>
  <c r="V25" i="3"/>
  <c r="C25" i="3" s="1"/>
  <c r="U25" i="3"/>
  <c r="W25" i="3" s="1"/>
  <c r="X24" i="3"/>
  <c r="E24" i="3" s="1"/>
  <c r="V24" i="3"/>
  <c r="X23" i="3"/>
  <c r="E23" i="3" s="1"/>
  <c r="V23" i="3"/>
  <c r="C23" i="3" s="1"/>
  <c r="U23" i="3"/>
  <c r="X22" i="3"/>
  <c r="E22" i="3" s="1"/>
  <c r="X21" i="3"/>
  <c r="V22" i="3"/>
  <c r="V21" i="3"/>
  <c r="E41" i="4"/>
  <c r="C41" i="4"/>
  <c r="E35" i="4"/>
  <c r="C35" i="4"/>
  <c r="E33" i="4"/>
  <c r="E27" i="4"/>
  <c r="C27" i="4"/>
  <c r="E42" i="4"/>
  <c r="C42" i="4"/>
  <c r="E36" i="4"/>
  <c r="C36" i="4"/>
  <c r="E34" i="4"/>
  <c r="C34" i="4"/>
  <c r="E32" i="4"/>
  <c r="C32" i="4"/>
  <c r="E30" i="4"/>
  <c r="C30" i="4"/>
  <c r="E28" i="4"/>
  <c r="C28" i="4"/>
  <c r="E26" i="4"/>
  <c r="C26" i="4"/>
  <c r="E24" i="4"/>
  <c r="C24" i="4"/>
  <c r="C22" i="4"/>
  <c r="E23" i="4"/>
  <c r="C23" i="4"/>
  <c r="Q36" i="4"/>
  <c r="O36" i="4"/>
  <c r="Q35" i="4"/>
  <c r="O35" i="4"/>
  <c r="Q30" i="4"/>
  <c r="O30" i="4"/>
  <c r="Q29" i="4"/>
  <c r="O29" i="4"/>
  <c r="Q26" i="4"/>
  <c r="O26" i="4"/>
  <c r="Q25" i="4"/>
  <c r="O25" i="4"/>
  <c r="Y28" i="4"/>
  <c r="Y32" i="4"/>
  <c r="Q36" i="3"/>
  <c r="O36" i="3"/>
  <c r="AJ38" i="3"/>
  <c r="AG38" i="3"/>
  <c r="AD38" i="3"/>
  <c r="AA38" i="3"/>
  <c r="Z38" i="3"/>
  <c r="Y38" i="3"/>
  <c r="AS37" i="3"/>
  <c r="AJ37" i="3"/>
  <c r="AG37" i="3"/>
  <c r="AF37" i="3"/>
  <c r="AD37" i="3"/>
  <c r="AC37" i="3"/>
  <c r="AA37" i="3"/>
  <c r="Y37" i="3"/>
  <c r="O40" i="4"/>
  <c r="Q40" i="4"/>
  <c r="M40" i="4"/>
  <c r="K40" i="4"/>
  <c r="I40" i="4"/>
  <c r="Q39" i="4"/>
  <c r="O39" i="4"/>
  <c r="M39" i="4"/>
  <c r="K39" i="4"/>
  <c r="I39" i="4"/>
  <c r="G39" i="4"/>
  <c r="D39" i="4"/>
  <c r="Q28" i="3"/>
  <c r="O28" i="3"/>
  <c r="Q42" i="4"/>
  <c r="O42" i="4"/>
  <c r="Q41" i="4"/>
  <c r="O41" i="4"/>
  <c r="Q31" i="4"/>
  <c r="O31" i="4"/>
  <c r="Q28" i="4"/>
  <c r="O28" i="4"/>
  <c r="Q24" i="4"/>
  <c r="O24" i="4"/>
  <c r="Q23" i="4"/>
  <c r="O23" i="4"/>
  <c r="Q21" i="4"/>
  <c r="O21" i="4"/>
  <c r="M34" i="3"/>
  <c r="I34" i="3"/>
  <c r="G34" i="3"/>
  <c r="M33" i="3"/>
  <c r="K33" i="3"/>
  <c r="I33" i="3"/>
  <c r="G33" i="3"/>
  <c r="E27" i="3"/>
  <c r="AS39" i="3"/>
  <c r="AS35" i="3"/>
  <c r="AS33" i="3"/>
  <c r="AS31" i="3"/>
  <c r="AS29" i="3"/>
  <c r="AS27" i="3"/>
  <c r="AS25" i="3"/>
  <c r="AS23" i="3"/>
  <c r="AS21" i="3"/>
  <c r="AJ34" i="3"/>
  <c r="AG34" i="3"/>
  <c r="AD34" i="3"/>
  <c r="AA34" i="3"/>
  <c r="Z34" i="3"/>
  <c r="AF34" i="3" s="1"/>
  <c r="Y34" i="3"/>
  <c r="AJ33" i="3"/>
  <c r="AG33" i="3"/>
  <c r="AF33" i="3"/>
  <c r="AN33" i="3" s="1"/>
  <c r="AD33" i="3"/>
  <c r="AC33" i="3"/>
  <c r="AA33" i="3"/>
  <c r="Y33" i="3"/>
  <c r="T39" i="3"/>
  <c r="T35" i="3"/>
  <c r="T33" i="3"/>
  <c r="A33" i="3" s="1"/>
  <c r="T31" i="3"/>
  <c r="A31" i="3" s="1"/>
  <c r="T29" i="3"/>
  <c r="A29" i="3" s="1"/>
  <c r="T27" i="3"/>
  <c r="A27" i="3" s="1"/>
  <c r="T25" i="3"/>
  <c r="A25" i="3" s="1"/>
  <c r="T23" i="3"/>
  <c r="A23" i="3" s="1"/>
  <c r="T21" i="3"/>
  <c r="A21" i="3" s="1"/>
  <c r="M36" i="4"/>
  <c r="K36" i="4"/>
  <c r="I36" i="4"/>
  <c r="G36" i="4"/>
  <c r="M35" i="4"/>
  <c r="K35" i="4"/>
  <c r="I35" i="4"/>
  <c r="G35" i="4"/>
  <c r="F35" i="4"/>
  <c r="A35" i="4"/>
  <c r="R41" i="4"/>
  <c r="E22" i="4"/>
  <c r="AA33" i="4"/>
  <c r="A41" i="4"/>
  <c r="A33" i="4"/>
  <c r="A31" i="4"/>
  <c r="A29" i="4"/>
  <c r="A27" i="4"/>
  <c r="A25" i="4"/>
  <c r="A23" i="4"/>
  <c r="AJ36" i="4"/>
  <c r="AG36" i="4"/>
  <c r="AD36" i="4"/>
  <c r="AA36" i="4"/>
  <c r="Y36" i="4"/>
  <c r="AJ35" i="4"/>
  <c r="AG35" i="4"/>
  <c r="AN35" i="4"/>
  <c r="AD35" i="4"/>
  <c r="AC35" i="4"/>
  <c r="H35" i="4" s="1"/>
  <c r="AA35" i="4"/>
  <c r="Y35" i="4"/>
  <c r="W35" i="4"/>
  <c r="D35" i="4" s="1"/>
  <c r="A21" i="4"/>
  <c r="H45" i="4"/>
  <c r="D45" i="4"/>
  <c r="F45" i="4"/>
  <c r="AJ44" i="4"/>
  <c r="AG44" i="4"/>
  <c r="AD44" i="4"/>
  <c r="AA44" i="4"/>
  <c r="Z44" i="4"/>
  <c r="AF44" i="4" s="1"/>
  <c r="Y44" i="4"/>
  <c r="M44" i="4"/>
  <c r="K44" i="4"/>
  <c r="I44" i="4"/>
  <c r="G44" i="4"/>
  <c r="D44" i="4"/>
  <c r="AJ43" i="4"/>
  <c r="AG43" i="4"/>
  <c r="AF43" i="4"/>
  <c r="AL43" i="4" s="1"/>
  <c r="AD43" i="4"/>
  <c r="AC43" i="4"/>
  <c r="H43" i="4" s="1"/>
  <c r="AA43" i="4"/>
  <c r="Y43" i="4"/>
  <c r="U43" i="4"/>
  <c r="W43" i="4" s="1"/>
  <c r="D43" i="4" s="1"/>
  <c r="M43" i="4"/>
  <c r="K43" i="4"/>
  <c r="I43" i="4"/>
  <c r="G43" i="4"/>
  <c r="F43" i="4"/>
  <c r="AJ42" i="4"/>
  <c r="AG42" i="4"/>
  <c r="AD42" i="4"/>
  <c r="AA42" i="4"/>
  <c r="Z42" i="4"/>
  <c r="AF42" i="4" s="1"/>
  <c r="Y42" i="4"/>
  <c r="M42" i="4"/>
  <c r="K42" i="4"/>
  <c r="I42" i="4"/>
  <c r="G42" i="4"/>
  <c r="AJ41" i="4"/>
  <c r="AG41" i="4"/>
  <c r="AF41" i="4"/>
  <c r="AN41" i="4" s="1"/>
  <c r="AD41" i="4"/>
  <c r="AC41" i="4"/>
  <c r="H41" i="4" s="1"/>
  <c r="AA41" i="4"/>
  <c r="Y41" i="4"/>
  <c r="U41" i="4"/>
  <c r="W41" i="4" s="1"/>
  <c r="D41" i="4" s="1"/>
  <c r="M41" i="4"/>
  <c r="K41" i="4"/>
  <c r="I41" i="4"/>
  <c r="G41" i="4"/>
  <c r="F41" i="4"/>
  <c r="AJ34" i="4"/>
  <c r="AG34" i="4"/>
  <c r="AD34" i="4"/>
  <c r="AA34" i="4"/>
  <c r="Z34" i="4"/>
  <c r="AC34" i="4" s="1"/>
  <c r="H34" i="4" s="1"/>
  <c r="Y34" i="4"/>
  <c r="M34" i="4"/>
  <c r="K34" i="4"/>
  <c r="I34" i="4"/>
  <c r="AJ33" i="4"/>
  <c r="AG33" i="4"/>
  <c r="AL33" i="4"/>
  <c r="AD33" i="4"/>
  <c r="AC33" i="4"/>
  <c r="H33" i="4" s="1"/>
  <c r="Y33" i="4"/>
  <c r="U33" i="4"/>
  <c r="W33" i="4" s="1"/>
  <c r="M33" i="4"/>
  <c r="K33" i="4"/>
  <c r="I33" i="4"/>
  <c r="G33" i="4"/>
  <c r="F33" i="4"/>
  <c r="AJ32" i="4"/>
  <c r="AG32" i="4"/>
  <c r="AD32" i="4"/>
  <c r="AA32" i="4"/>
  <c r="F32" i="4"/>
  <c r="M32" i="4"/>
  <c r="K32" i="4"/>
  <c r="I32" i="4"/>
  <c r="G32" i="4"/>
  <c r="AJ31" i="4"/>
  <c r="AG31" i="4"/>
  <c r="AN31" i="4"/>
  <c r="AD31" i="4"/>
  <c r="AC31" i="4"/>
  <c r="H31" i="4" s="1"/>
  <c r="AA31" i="4"/>
  <c r="Y31" i="4"/>
  <c r="W31" i="4"/>
  <c r="M31" i="4"/>
  <c r="K31" i="4"/>
  <c r="I31" i="4"/>
  <c r="G31" i="4"/>
  <c r="F31" i="4"/>
  <c r="AJ30" i="4"/>
  <c r="AG30" i="4"/>
  <c r="AD30" i="4"/>
  <c r="AA30" i="4"/>
  <c r="AC30" i="4"/>
  <c r="Y30" i="4"/>
  <c r="M30" i="4"/>
  <c r="K30" i="4"/>
  <c r="I30" i="4"/>
  <c r="G30" i="4"/>
  <c r="AJ29" i="4"/>
  <c r="AG29" i="4"/>
  <c r="AL29" i="4"/>
  <c r="AD29" i="4"/>
  <c r="AC29" i="4"/>
  <c r="H29" i="4" s="1"/>
  <c r="AA29" i="4"/>
  <c r="Y29" i="4"/>
  <c r="W29" i="4"/>
  <c r="M29" i="4"/>
  <c r="K29" i="4"/>
  <c r="I29" i="4"/>
  <c r="G29" i="4"/>
  <c r="F29" i="4"/>
  <c r="AJ28" i="4"/>
  <c r="AG28" i="4"/>
  <c r="AD28" i="4"/>
  <c r="AA28" i="4"/>
  <c r="AC28" i="4"/>
  <c r="H28" i="4" s="1"/>
  <c r="M28" i="4"/>
  <c r="K28" i="4"/>
  <c r="I28" i="4"/>
  <c r="AJ27" i="4"/>
  <c r="AG27" i="4"/>
  <c r="AL27" i="4"/>
  <c r="AD27" i="4"/>
  <c r="AC27" i="4"/>
  <c r="H27" i="4" s="1"/>
  <c r="AA27" i="4"/>
  <c r="Y27" i="4"/>
  <c r="U27" i="4"/>
  <c r="W27" i="4" s="1"/>
  <c r="D27" i="4" s="1"/>
  <c r="M27" i="4"/>
  <c r="K27" i="4"/>
  <c r="I27" i="4"/>
  <c r="G27" i="4"/>
  <c r="F27" i="4"/>
  <c r="AJ26" i="4"/>
  <c r="AG26" i="4"/>
  <c r="AD26" i="4"/>
  <c r="AA26" i="4"/>
  <c r="F26" i="4"/>
  <c r="Y26" i="4"/>
  <c r="M26" i="4"/>
  <c r="K26" i="4"/>
  <c r="I26" i="4"/>
  <c r="G26" i="4"/>
  <c r="AJ25" i="4"/>
  <c r="AG25" i="4"/>
  <c r="AN25" i="4"/>
  <c r="AD25" i="4"/>
  <c r="AC25" i="4"/>
  <c r="H25" i="4" s="1"/>
  <c r="AA25" i="4"/>
  <c r="Y25" i="4"/>
  <c r="W25" i="4"/>
  <c r="K25" i="4"/>
  <c r="I25" i="4"/>
  <c r="G25" i="4"/>
  <c r="F25" i="4"/>
  <c r="AJ24" i="4"/>
  <c r="AG24" i="4"/>
  <c r="AD24" i="4"/>
  <c r="AA24" i="4"/>
  <c r="Y24" i="4"/>
  <c r="M24" i="4"/>
  <c r="K24" i="4"/>
  <c r="I24" i="4"/>
  <c r="G24" i="4"/>
  <c r="AJ23" i="4"/>
  <c r="AG23" i="4"/>
  <c r="AL23" i="4"/>
  <c r="AD23" i="4"/>
  <c r="AC23" i="4"/>
  <c r="H23" i="4" s="1"/>
  <c r="AA23" i="4"/>
  <c r="Y23" i="4"/>
  <c r="W23" i="4"/>
  <c r="D23" i="4" s="1"/>
  <c r="M23" i="4"/>
  <c r="K23" i="4"/>
  <c r="I23" i="4"/>
  <c r="G23" i="4"/>
  <c r="F23" i="4"/>
  <c r="AJ22" i="4"/>
  <c r="AG22" i="4"/>
  <c r="AD22" i="4"/>
  <c r="AA22" i="4"/>
  <c r="AC22" i="4"/>
  <c r="Y22" i="4"/>
  <c r="M22" i="4"/>
  <c r="K22" i="4"/>
  <c r="I22" i="4"/>
  <c r="AJ21" i="4"/>
  <c r="AG21" i="4"/>
  <c r="AF21" i="4"/>
  <c r="AN21" i="4" s="1"/>
  <c r="AD21" i="4"/>
  <c r="AC21" i="4"/>
  <c r="H21" i="4" s="1"/>
  <c r="AA21" i="4"/>
  <c r="Y21" i="4"/>
  <c r="W21" i="4"/>
  <c r="M21" i="4"/>
  <c r="K21" i="4"/>
  <c r="I21" i="4"/>
  <c r="G21" i="4"/>
  <c r="F21" i="4"/>
  <c r="F11" i="4"/>
  <c r="AN37" i="3" l="1"/>
  <c r="A35" i="3"/>
  <c r="C35" i="3"/>
  <c r="W37" i="3"/>
  <c r="W35" i="3"/>
  <c r="B27" i="3"/>
  <c r="AF38" i="3"/>
  <c r="E35" i="3"/>
  <c r="J27" i="4"/>
  <c r="AN40" i="4"/>
  <c r="AI40" i="4"/>
  <c r="AM40" i="4"/>
  <c r="AN46" i="4"/>
  <c r="AI46" i="4"/>
  <c r="L46" i="4" s="1"/>
  <c r="AM46" i="4"/>
  <c r="AL46" i="4"/>
  <c r="B23" i="4"/>
  <c r="B27" i="4"/>
  <c r="B41" i="4"/>
  <c r="U34" i="3"/>
  <c r="W34" i="3" s="1"/>
  <c r="U38" i="3"/>
  <c r="W23" i="3"/>
  <c r="U24" i="4"/>
  <c r="W22" i="4"/>
  <c r="D22" i="4" s="1"/>
  <c r="B21" i="4"/>
  <c r="U30" i="4"/>
  <c r="B30" i="4" s="1"/>
  <c r="B22" i="4"/>
  <c r="U26" i="4"/>
  <c r="B26" i="4" s="1"/>
  <c r="U36" i="4"/>
  <c r="B36" i="4" s="1"/>
  <c r="U42" i="4"/>
  <c r="B42" i="4" s="1"/>
  <c r="U28" i="4"/>
  <c r="B28" i="4" s="1"/>
  <c r="U34" i="4"/>
  <c r="B34" i="4" s="1"/>
  <c r="AM43" i="4"/>
  <c r="U32" i="4"/>
  <c r="B32" i="4" s="1"/>
  <c r="AC38" i="3"/>
  <c r="AO37" i="3"/>
  <c r="AQ37" i="3"/>
  <c r="AL38" i="3"/>
  <c r="AM37" i="3"/>
  <c r="AL37" i="3"/>
  <c r="AI37" i="3"/>
  <c r="J25" i="4"/>
  <c r="J35" i="4"/>
  <c r="F42" i="4"/>
  <c r="AC34" i="3"/>
  <c r="AQ33" i="3"/>
  <c r="AO33" i="3"/>
  <c r="AL34" i="3"/>
  <c r="AI34" i="3"/>
  <c r="AM34" i="3"/>
  <c r="AN34" i="3"/>
  <c r="AM33" i="3"/>
  <c r="AL33" i="3"/>
  <c r="AI33" i="3"/>
  <c r="AI29" i="4"/>
  <c r="L29" i="4" s="1"/>
  <c r="AC36" i="4"/>
  <c r="J29" i="4"/>
  <c r="AC24" i="4"/>
  <c r="H24" i="4" s="1"/>
  <c r="AQ35" i="4"/>
  <c r="AO35" i="4"/>
  <c r="N35" i="4" s="1"/>
  <c r="AL36" i="4"/>
  <c r="AI36" i="4"/>
  <c r="AN36" i="4"/>
  <c r="AM36" i="4"/>
  <c r="AM35" i="4"/>
  <c r="AL35" i="4"/>
  <c r="AI35" i="4"/>
  <c r="L35" i="4" s="1"/>
  <c r="AN29" i="4"/>
  <c r="AQ29" i="4" s="1"/>
  <c r="J45" i="4"/>
  <c r="J23" i="4"/>
  <c r="AI23" i="4"/>
  <c r="L23" i="4" s="1"/>
  <c r="AM33" i="4"/>
  <c r="AM25" i="4"/>
  <c r="AM27" i="4"/>
  <c r="AN27" i="4"/>
  <c r="J21" i="4"/>
  <c r="AM23" i="4"/>
  <c r="AI27" i="4"/>
  <c r="L27" i="4" s="1"/>
  <c r="AC44" i="4"/>
  <c r="H44" i="4" s="1"/>
  <c r="AN23" i="4"/>
  <c r="AM29" i="4"/>
  <c r="J31" i="4"/>
  <c r="AM31" i="4"/>
  <c r="J33" i="4"/>
  <c r="AM24" i="4"/>
  <c r="AN24" i="4"/>
  <c r="AL24" i="4"/>
  <c r="AI24" i="4"/>
  <c r="L24" i="4" s="1"/>
  <c r="J24" i="4"/>
  <c r="J46" i="4"/>
  <c r="AO21" i="4"/>
  <c r="N21" i="4" s="1"/>
  <c r="AQ21" i="4"/>
  <c r="P21" i="4" s="1"/>
  <c r="AO31" i="4"/>
  <c r="N31" i="4" s="1"/>
  <c r="AQ31" i="4"/>
  <c r="AO41" i="4"/>
  <c r="N41" i="4" s="1"/>
  <c r="AQ41" i="4"/>
  <c r="P41" i="4" s="1"/>
  <c r="AL42" i="4"/>
  <c r="AM42" i="4"/>
  <c r="J42" i="4"/>
  <c r="AN42" i="4"/>
  <c r="AI42" i="4"/>
  <c r="L42" i="4" s="1"/>
  <c r="AM44" i="4"/>
  <c r="AI44" i="4"/>
  <c r="L44" i="4" s="1"/>
  <c r="AL44" i="4"/>
  <c r="J44" i="4"/>
  <c r="AN44" i="4"/>
  <c r="AQ25" i="4"/>
  <c r="AO25" i="4"/>
  <c r="N25" i="4" s="1"/>
  <c r="AL21" i="4"/>
  <c r="AF32" i="4"/>
  <c r="AL41" i="4"/>
  <c r="AM21" i="4"/>
  <c r="F24" i="4"/>
  <c r="AL25" i="4"/>
  <c r="F28" i="4"/>
  <c r="AL31" i="4"/>
  <c r="AI33" i="4"/>
  <c r="L33" i="4" s="1"/>
  <c r="AN33" i="4"/>
  <c r="F34" i="4"/>
  <c r="AM41" i="4"/>
  <c r="AC42" i="4"/>
  <c r="H42" i="4" s="1"/>
  <c r="J43" i="4"/>
  <c r="AI43" i="4"/>
  <c r="L43" i="4" s="1"/>
  <c r="AN43" i="4"/>
  <c r="F44" i="4"/>
  <c r="L45" i="4"/>
  <c r="F46" i="4"/>
  <c r="H46" i="4"/>
  <c r="AI21" i="4"/>
  <c r="L21" i="4" s="1"/>
  <c r="AC26" i="4"/>
  <c r="H26" i="4" s="1"/>
  <c r="AC32" i="4"/>
  <c r="H32" i="4" s="1"/>
  <c r="J41" i="4"/>
  <c r="AI41" i="4"/>
  <c r="L41" i="4" s="1"/>
  <c r="AI25" i="4"/>
  <c r="L25" i="4" s="1"/>
  <c r="AI31" i="4"/>
  <c r="L31" i="4" s="1"/>
  <c r="AM38" i="3" l="1"/>
  <c r="W38" i="3"/>
  <c r="AI38" i="3"/>
  <c r="AN38" i="3"/>
  <c r="AQ38" i="3" s="1"/>
  <c r="B39" i="4"/>
  <c r="T37" i="3"/>
  <c r="AQ40" i="4"/>
  <c r="AO40" i="4"/>
  <c r="AQ46" i="4"/>
  <c r="AO46" i="4"/>
  <c r="W24" i="4"/>
  <c r="D24" i="4" s="1"/>
  <c r="B24" i="4"/>
  <c r="D40" i="4"/>
  <c r="B40" i="4"/>
  <c r="W34" i="4"/>
  <c r="D34" i="4" s="1"/>
  <c r="W28" i="4"/>
  <c r="D28" i="4" s="1"/>
  <c r="W36" i="4"/>
  <c r="D36" i="4" s="1"/>
  <c r="W30" i="4"/>
  <c r="D30" i="4" s="1"/>
  <c r="W32" i="4"/>
  <c r="D32" i="4" s="1"/>
  <c r="W42" i="4"/>
  <c r="D42" i="4" s="1"/>
  <c r="W26" i="4"/>
  <c r="D26" i="4" s="1"/>
  <c r="AO29" i="4"/>
  <c r="N29" i="4" s="1"/>
  <c r="AQ37" i="4"/>
  <c r="AO37" i="4"/>
  <c r="AQ38" i="4"/>
  <c r="AO38" i="4"/>
  <c r="AQ34" i="3"/>
  <c r="AO34" i="3"/>
  <c r="AQ36" i="4"/>
  <c r="AO36" i="4"/>
  <c r="AQ23" i="4"/>
  <c r="AO23" i="4"/>
  <c r="N23" i="4" s="1"/>
  <c r="AQ27" i="4"/>
  <c r="AO27" i="4"/>
  <c r="AQ42" i="4"/>
  <c r="P42" i="4" s="1"/>
  <c r="AO42" i="4"/>
  <c r="N42" i="4" s="1"/>
  <c r="J26" i="4"/>
  <c r="AN26" i="4"/>
  <c r="AQ26" i="4" s="1"/>
  <c r="AI26" i="4"/>
  <c r="L26" i="4" s="1"/>
  <c r="AL26" i="4"/>
  <c r="AM26" i="4"/>
  <c r="AQ43" i="4"/>
  <c r="AO43" i="4"/>
  <c r="J32" i="4"/>
  <c r="AN32" i="4"/>
  <c r="AI32" i="4"/>
  <c r="L32" i="4" s="1"/>
  <c r="AL32" i="4"/>
  <c r="AM32" i="4"/>
  <c r="AN30" i="4"/>
  <c r="AI30" i="4"/>
  <c r="AM30" i="4"/>
  <c r="AL30" i="4"/>
  <c r="AN22" i="4"/>
  <c r="AI22" i="4"/>
  <c r="AM22" i="4"/>
  <c r="AL22" i="4"/>
  <c r="AL28" i="4"/>
  <c r="AI28" i="4"/>
  <c r="L28" i="4" s="1"/>
  <c r="AM28" i="4"/>
  <c r="J28" i="4"/>
  <c r="AQ44" i="4"/>
  <c r="AO44" i="4"/>
  <c r="AQ24" i="4"/>
  <c r="AO24" i="4"/>
  <c r="N24" i="4" s="1"/>
  <c r="AL34" i="4"/>
  <c r="AN34" i="4"/>
  <c r="AI34" i="4"/>
  <c r="L34" i="4" s="1"/>
  <c r="AM34" i="4"/>
  <c r="J34" i="4"/>
  <c r="AQ33" i="4"/>
  <c r="AO33" i="4"/>
  <c r="AO38" i="3" l="1"/>
  <c r="N38" i="4"/>
  <c r="N39" i="4"/>
  <c r="N37" i="4"/>
  <c r="AO22" i="4"/>
  <c r="AQ22" i="4"/>
  <c r="AO34" i="4"/>
  <c r="AQ34" i="4"/>
  <c r="AO30" i="4"/>
  <c r="AQ30" i="4"/>
  <c r="AO28" i="4"/>
  <c r="AQ28" i="4"/>
  <c r="P28" i="4" s="1"/>
  <c r="AO26" i="4"/>
  <c r="N26" i="4" s="1"/>
  <c r="AO32" i="4"/>
  <c r="AQ32" i="4"/>
  <c r="V37" i="3" l="1"/>
  <c r="C39" i="4"/>
  <c r="X38" i="3"/>
  <c r="E40" i="4"/>
  <c r="X37" i="3"/>
  <c r="E39" i="4"/>
  <c r="V38" i="3"/>
  <c r="C40" i="4"/>
  <c r="Z40" i="3"/>
  <c r="M26" i="3"/>
  <c r="M24" i="3"/>
  <c r="M23" i="3"/>
  <c r="K25" i="3"/>
  <c r="K23" i="3"/>
  <c r="I26" i="3"/>
  <c r="I25" i="3"/>
  <c r="I24" i="3"/>
  <c r="I23" i="3"/>
  <c r="G24" i="3"/>
  <c r="G25" i="3"/>
  <c r="G23" i="3"/>
  <c r="G21" i="3"/>
  <c r="I21" i="3"/>
  <c r="K21" i="3"/>
  <c r="M21" i="3"/>
  <c r="I22" i="3"/>
  <c r="M22" i="3"/>
  <c r="G27" i="3"/>
  <c r="I27" i="3"/>
  <c r="K27" i="3"/>
  <c r="M27" i="3"/>
  <c r="G28" i="3"/>
  <c r="I28" i="3"/>
  <c r="M28" i="3"/>
  <c r="I29" i="3"/>
  <c r="K29" i="3"/>
  <c r="M29" i="3"/>
  <c r="I30" i="3"/>
  <c r="M30" i="3"/>
  <c r="G31" i="3"/>
  <c r="I31" i="3"/>
  <c r="K31" i="3"/>
  <c r="M31" i="3"/>
  <c r="I32" i="3"/>
  <c r="M32" i="3"/>
  <c r="G35" i="3"/>
  <c r="I35" i="3"/>
  <c r="K35" i="3"/>
  <c r="M35" i="3"/>
  <c r="I36" i="3"/>
  <c r="M36" i="3"/>
  <c r="AJ22" i="3"/>
  <c r="AG22" i="3"/>
  <c r="AD22" i="3"/>
  <c r="AA22" i="3"/>
  <c r="Y22" i="3"/>
  <c r="AJ21" i="3"/>
  <c r="AG21" i="3"/>
  <c r="AF21" i="3"/>
  <c r="AL21" i="3" s="1"/>
  <c r="AD21" i="3"/>
  <c r="AC21" i="3"/>
  <c r="AA21" i="3"/>
  <c r="Y21" i="3"/>
  <c r="U21" i="3"/>
  <c r="AJ42" i="3"/>
  <c r="AG42" i="3"/>
  <c r="AD42" i="3"/>
  <c r="AA42" i="3"/>
  <c r="Z42" i="3"/>
  <c r="Y42" i="3"/>
  <c r="AJ41" i="3"/>
  <c r="AG41" i="3"/>
  <c r="AF41" i="3"/>
  <c r="AD41" i="3"/>
  <c r="AC41" i="3"/>
  <c r="H43" i="3" s="1"/>
  <c r="AA41" i="3"/>
  <c r="Y41" i="3"/>
  <c r="U41" i="3"/>
  <c r="W41" i="3" s="1"/>
  <c r="D43" i="3" s="1"/>
  <c r="Y31" i="3"/>
  <c r="Y44" i="3"/>
  <c r="Y40" i="3"/>
  <c r="Y36" i="3"/>
  <c r="Y32" i="3"/>
  <c r="Y30" i="3"/>
  <c r="Y28" i="3"/>
  <c r="Y26" i="3"/>
  <c r="Y24" i="3"/>
  <c r="Y43" i="3"/>
  <c r="U43" i="3"/>
  <c r="W43" i="3" s="1"/>
  <c r="Y39" i="3"/>
  <c r="Y35" i="3"/>
  <c r="Y29" i="3"/>
  <c r="Y25" i="3"/>
  <c r="Y23" i="3"/>
  <c r="Y27" i="3"/>
  <c r="AF23" i="3"/>
  <c r="AI23" i="3" s="1"/>
  <c r="AJ44" i="3"/>
  <c r="AG44" i="3"/>
  <c r="AD44" i="3"/>
  <c r="AA44" i="3"/>
  <c r="Z44" i="3"/>
  <c r="AF44" i="3" s="1"/>
  <c r="AN44" i="3" s="1"/>
  <c r="AQ44" i="3" s="1"/>
  <c r="AJ43" i="3"/>
  <c r="AG43" i="3"/>
  <c r="AF43" i="3"/>
  <c r="AL43" i="3" s="1"/>
  <c r="AD43" i="3"/>
  <c r="AC43" i="3"/>
  <c r="AA43" i="3"/>
  <c r="AJ40" i="3"/>
  <c r="AG40" i="3"/>
  <c r="AD40" i="3"/>
  <c r="AA40" i="3"/>
  <c r="AJ39" i="3"/>
  <c r="AG39" i="3"/>
  <c r="AF39" i="3"/>
  <c r="AD39" i="3"/>
  <c r="AC39" i="3"/>
  <c r="H41" i="3" s="1"/>
  <c r="AA39" i="3"/>
  <c r="AJ36" i="3"/>
  <c r="AG36" i="3"/>
  <c r="AD36" i="3"/>
  <c r="AA36" i="3"/>
  <c r="Z36" i="3"/>
  <c r="AJ35" i="3"/>
  <c r="AG35" i="3"/>
  <c r="AF35" i="3"/>
  <c r="AD35" i="3"/>
  <c r="AC35" i="3"/>
  <c r="AA35" i="3"/>
  <c r="AJ32" i="3"/>
  <c r="AG32" i="3"/>
  <c r="AD32" i="3"/>
  <c r="AA32" i="3"/>
  <c r="Z32" i="3"/>
  <c r="U32" i="3" s="1"/>
  <c r="W32" i="3" s="1"/>
  <c r="AJ31" i="3"/>
  <c r="AG31" i="3"/>
  <c r="AF31" i="3"/>
  <c r="AL31" i="3" s="1"/>
  <c r="AD31" i="3"/>
  <c r="AC31" i="3"/>
  <c r="AA31" i="3"/>
  <c r="AJ30" i="3"/>
  <c r="AG30" i="3"/>
  <c r="AD30" i="3"/>
  <c r="AA30" i="3"/>
  <c r="Z30" i="3"/>
  <c r="AJ29" i="3"/>
  <c r="AG29" i="3"/>
  <c r="AF29" i="3"/>
  <c r="AL29" i="3" s="1"/>
  <c r="AD29" i="3"/>
  <c r="AC29" i="3"/>
  <c r="AA29" i="3"/>
  <c r="AJ28" i="3"/>
  <c r="AG28" i="3"/>
  <c r="AD28" i="3"/>
  <c r="AA28" i="3"/>
  <c r="Z28" i="3"/>
  <c r="AJ27" i="3"/>
  <c r="AG27" i="3"/>
  <c r="AF27" i="3"/>
  <c r="AL27" i="3" s="1"/>
  <c r="AD27" i="3"/>
  <c r="AC27" i="3"/>
  <c r="AA27" i="3"/>
  <c r="AJ26" i="3"/>
  <c r="AG26" i="3"/>
  <c r="AD26" i="3"/>
  <c r="AA26" i="3"/>
  <c r="Z26" i="3"/>
  <c r="AJ25" i="3"/>
  <c r="AG25" i="3"/>
  <c r="AF25" i="3"/>
  <c r="AL25" i="3" s="1"/>
  <c r="AD25" i="3"/>
  <c r="AC25" i="3"/>
  <c r="AA25" i="3"/>
  <c r="AJ23" i="3"/>
  <c r="AG23" i="3"/>
  <c r="AD23" i="3"/>
  <c r="AJ24" i="3"/>
  <c r="AG24" i="3"/>
  <c r="AD24" i="3"/>
  <c r="AA24" i="3"/>
  <c r="AA23" i="3"/>
  <c r="AC23" i="3"/>
  <c r="Z24" i="3"/>
  <c r="AL41" i="3" l="1"/>
  <c r="J43" i="3"/>
  <c r="AF42" i="3"/>
  <c r="J44" i="3" s="1"/>
  <c r="F44" i="3"/>
  <c r="U40" i="3"/>
  <c r="W40" i="3" s="1"/>
  <c r="D42" i="3" s="1"/>
  <c r="F42" i="3"/>
  <c r="AL39" i="3"/>
  <c r="J41" i="3"/>
  <c r="AL35" i="3"/>
  <c r="AF28" i="3"/>
  <c r="AN28" i="3" s="1"/>
  <c r="AQ28" i="3" s="1"/>
  <c r="U28" i="3"/>
  <c r="W28" i="3" s="1"/>
  <c r="D28" i="3" s="1"/>
  <c r="AF36" i="3"/>
  <c r="U36" i="3"/>
  <c r="AF30" i="3"/>
  <c r="AN30" i="3" s="1"/>
  <c r="AQ30" i="3" s="1"/>
  <c r="U30" i="3"/>
  <c r="W30" i="3" s="1"/>
  <c r="D30" i="3" s="1"/>
  <c r="AF24" i="3"/>
  <c r="AL24" i="3" s="1"/>
  <c r="U24" i="3"/>
  <c r="W24" i="3" s="1"/>
  <c r="D24" i="3" s="1"/>
  <c r="AF26" i="3"/>
  <c r="AN26" i="3" s="1"/>
  <c r="AQ26" i="3" s="1"/>
  <c r="U26" i="3"/>
  <c r="W26" i="3" s="1"/>
  <c r="D26" i="3" s="1"/>
  <c r="AF22" i="3"/>
  <c r="U22" i="3"/>
  <c r="W22" i="3" s="1"/>
  <c r="D22" i="3" s="1"/>
  <c r="D27" i="3"/>
  <c r="AF32" i="3"/>
  <c r="AN32" i="3" s="1"/>
  <c r="AQ32" i="3" s="1"/>
  <c r="W21" i="3"/>
  <c r="AF40" i="3"/>
  <c r="J42" i="3" s="1"/>
  <c r="AM21" i="3"/>
  <c r="AN21" i="3"/>
  <c r="AI21" i="3"/>
  <c r="AC22" i="3"/>
  <c r="AM41" i="3"/>
  <c r="AN41" i="3"/>
  <c r="AI41" i="3"/>
  <c r="L43" i="3" s="1"/>
  <c r="AL42" i="3"/>
  <c r="AN42" i="3"/>
  <c r="AI42" i="3"/>
  <c r="L44" i="3" s="1"/>
  <c r="AM42" i="3"/>
  <c r="AC42" i="3"/>
  <c r="H44" i="3" s="1"/>
  <c r="AO26" i="3"/>
  <c r="AO28" i="3"/>
  <c r="AO44" i="3"/>
  <c r="AN23" i="3"/>
  <c r="AN27" i="3"/>
  <c r="AN31" i="3"/>
  <c r="AN39" i="3"/>
  <c r="AN25" i="3"/>
  <c r="AN29" i="3"/>
  <c r="AN35" i="3"/>
  <c r="AN43" i="3"/>
  <c r="AC28" i="3"/>
  <c r="AM23" i="3"/>
  <c r="AC24" i="3"/>
  <c r="AL23" i="3"/>
  <c r="AM43" i="3"/>
  <c r="AC44" i="3"/>
  <c r="AI43" i="3"/>
  <c r="AM39" i="3"/>
  <c r="AC40" i="3"/>
  <c r="H42" i="3" s="1"/>
  <c r="AI39" i="3"/>
  <c r="L41" i="3" s="1"/>
  <c r="AM35" i="3"/>
  <c r="AC36" i="3"/>
  <c r="AI35" i="3"/>
  <c r="AI31" i="3"/>
  <c r="AM31" i="3"/>
  <c r="AM44" i="3"/>
  <c r="AI44" i="3"/>
  <c r="AL44" i="3"/>
  <c r="AL40" i="3"/>
  <c r="AI40" i="3"/>
  <c r="L42" i="3" s="1"/>
  <c r="AM32" i="3"/>
  <c r="AC32" i="3"/>
  <c r="AM29" i="3"/>
  <c r="AC30" i="3"/>
  <c r="AI29" i="3"/>
  <c r="AM27" i="3"/>
  <c r="AI27" i="3"/>
  <c r="AM25" i="3"/>
  <c r="AC26" i="3"/>
  <c r="AI25" i="3"/>
  <c r="AL30" i="3"/>
  <c r="AM28" i="3"/>
  <c r="AL28" i="3"/>
  <c r="AI28" i="3"/>
  <c r="AL26" i="3"/>
  <c r="W36" i="3" l="1"/>
  <c r="AN36" i="3"/>
  <c r="AL36" i="3"/>
  <c r="AI32" i="3"/>
  <c r="AI36" i="3"/>
  <c r="AM40" i="3"/>
  <c r="AN40" i="3"/>
  <c r="AQ40" i="3" s="1"/>
  <c r="AM26" i="3"/>
  <c r="AI30" i="3"/>
  <c r="AL32" i="3"/>
  <c r="AM36" i="3"/>
  <c r="AO32" i="3"/>
  <c r="AM30" i="3"/>
  <c r="AO30" i="3"/>
  <c r="AI26" i="3"/>
  <c r="AM24" i="3"/>
  <c r="AN24" i="3"/>
  <c r="AQ24" i="3" s="1"/>
  <c r="AI24" i="3"/>
  <c r="AI22" i="3"/>
  <c r="AN22" i="3"/>
  <c r="AO22" i="3" s="1"/>
  <c r="AL22" i="3"/>
  <c r="AM22" i="3"/>
  <c r="AQ21" i="3"/>
  <c r="AO21" i="3"/>
  <c r="AQ41" i="3"/>
  <c r="AO41" i="3"/>
  <c r="AQ42" i="3"/>
  <c r="AO42" i="3"/>
  <c r="AO40" i="3"/>
  <c r="AQ43" i="3"/>
  <c r="AO43" i="3"/>
  <c r="AO29" i="3"/>
  <c r="AQ29" i="3"/>
  <c r="AQ27" i="3"/>
  <c r="AO27" i="3"/>
  <c r="AQ39" i="3"/>
  <c r="AO39" i="3"/>
  <c r="AQ35" i="3"/>
  <c r="AO35" i="3"/>
  <c r="AO31" i="3"/>
  <c r="AQ31" i="3"/>
  <c r="AO25" i="3"/>
  <c r="AQ25" i="3"/>
  <c r="AQ23" i="3"/>
  <c r="AO23" i="3"/>
  <c r="AQ22" i="3" l="1"/>
  <c r="AQ36" i="3"/>
  <c r="AO36" i="3"/>
  <c r="AO24" i="3"/>
</calcChain>
</file>

<file path=xl/comments1.xml><?xml version="1.0" encoding="utf-8"?>
<comments xmlns="http://schemas.openxmlformats.org/spreadsheetml/2006/main">
  <authors>
    <author>Ueda Hoz</author>
  </authors>
  <commentList>
    <comment ref="AR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Ueda Hoz: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<sst xmlns="http://schemas.openxmlformats.org/spreadsheetml/2006/main" count="796" uniqueCount="198">
  <si>
    <t>&lt;&lt;周期時間</t>
    <rPh sb="2" eb="4">
      <t>シュウキ</t>
    </rPh>
    <rPh sb="4" eb="6">
      <t>ジカン</t>
    </rPh>
    <phoneticPr fontId="1"/>
  </si>
  <si>
    <t>UP-LINK</t>
    <phoneticPr fontId="1"/>
  </si>
  <si>
    <t>435.910--</t>
    <phoneticPr fontId="1"/>
  </si>
  <si>
    <t>145.900--</t>
    <phoneticPr fontId="1"/>
  </si>
  <si>
    <t>145.930</t>
    <phoneticPr fontId="1"/>
  </si>
  <si>
    <t>MHz</t>
    <phoneticPr fontId="1"/>
  </si>
  <si>
    <t>437.075</t>
    <phoneticPr fontId="1"/>
  </si>
  <si>
    <t>Down-Link</t>
    <phoneticPr fontId="1"/>
  </si>
  <si>
    <t>CW Beacon</t>
    <phoneticPr fontId="1"/>
  </si>
  <si>
    <t>FO-99  Schedules</t>
    <phoneticPr fontId="1"/>
  </si>
  <si>
    <t>There are a few differences at time. There is some change by reason of condition.</t>
  </si>
  <si>
    <t>Green＝Digi Talker</t>
    <phoneticPr fontId="1"/>
  </si>
  <si>
    <t>Blue＝SSTV</t>
    <phoneticPr fontId="1"/>
  </si>
  <si>
    <t>(CW,SSB)</t>
    <phoneticPr fontId="1"/>
  </si>
  <si>
    <t>Other=TRP</t>
    <phoneticPr fontId="1"/>
  </si>
  <si>
    <t>435.880</t>
    <phoneticPr fontId="1"/>
  </si>
  <si>
    <t>(30min)</t>
    <phoneticPr fontId="1"/>
  </si>
  <si>
    <t>StartTime</t>
    <phoneticPr fontId="1"/>
  </si>
  <si>
    <t>Aria</t>
    <phoneticPr fontId="1"/>
  </si>
  <si>
    <t>B1</t>
    <phoneticPr fontId="1"/>
  </si>
  <si>
    <t>B2</t>
    <phoneticPr fontId="1"/>
  </si>
  <si>
    <t>A2</t>
    <phoneticPr fontId="1"/>
  </si>
  <si>
    <t>A1</t>
    <phoneticPr fontId="1"/>
  </si>
  <si>
    <t>OP Times</t>
    <phoneticPr fontId="1"/>
  </si>
  <si>
    <t>(45min)</t>
    <phoneticPr fontId="1"/>
  </si>
  <si>
    <t>(40min)</t>
    <phoneticPr fontId="1"/>
  </si>
  <si>
    <t>EXTRA (35-40min)</t>
    <phoneticPr fontId="1"/>
  </si>
  <si>
    <t>Starting time by JST (UTC+9:00)and  Operation about 30min-45min</t>
    <phoneticPr fontId="1"/>
  </si>
  <si>
    <t>(45min)</t>
    <phoneticPr fontId="1"/>
  </si>
  <si>
    <t>6:30以降</t>
    <rPh sb="4" eb="6">
      <t>イコウ</t>
    </rPh>
    <phoneticPr fontId="1"/>
  </si>
  <si>
    <t>21:10以前</t>
    <rPh sb="5" eb="7">
      <t>イゼン</t>
    </rPh>
    <phoneticPr fontId="1"/>
  </si>
  <si>
    <t>Command</t>
    <phoneticPr fontId="1"/>
  </si>
  <si>
    <t>10:15以前</t>
    <rPh sb="5" eb="7">
      <t>イゼン</t>
    </rPh>
    <phoneticPr fontId="1"/>
  </si>
  <si>
    <t>(4５min)</t>
    <phoneticPr fontId="1"/>
  </si>
  <si>
    <t>EXTRAUS/EU　　　</t>
    <phoneticPr fontId="1"/>
  </si>
  <si>
    <t xml:space="preserve">FO-99 Schedule Plan Ver2 </t>
    <phoneticPr fontId="1"/>
  </si>
  <si>
    <t>JAMSAT＝BBなど発表用</t>
    <rPh sb="11" eb="14">
      <t>ハッピョウヨウ</t>
    </rPh>
    <phoneticPr fontId="1"/>
  </si>
  <si>
    <t>Commnadより</t>
    <phoneticPr fontId="1"/>
  </si>
  <si>
    <t>黄色　コマンドのタイミング</t>
    <rPh sb="0" eb="2">
      <t>キイロ</t>
    </rPh>
    <phoneticPr fontId="1"/>
  </si>
  <si>
    <t>B2</t>
    <phoneticPr fontId="1"/>
  </si>
  <si>
    <t>A1</t>
    <phoneticPr fontId="1"/>
  </si>
  <si>
    <t>13,11,9,8,5,4,2</t>
    <phoneticPr fontId="1"/>
  </si>
  <si>
    <t>A2</t>
    <phoneticPr fontId="1"/>
  </si>
  <si>
    <t>E1</t>
    <phoneticPr fontId="1"/>
  </si>
  <si>
    <t>E2</t>
    <phoneticPr fontId="1"/>
  </si>
  <si>
    <t>B3</t>
    <phoneticPr fontId="1"/>
  </si>
  <si>
    <t>B4</t>
    <phoneticPr fontId="1"/>
  </si>
  <si>
    <t>29,26,24,23,18,</t>
    <phoneticPr fontId="1"/>
  </si>
  <si>
    <t>B5</t>
    <phoneticPr fontId="1"/>
  </si>
  <si>
    <t>29,26,22,23,17</t>
    <phoneticPr fontId="1"/>
  </si>
  <si>
    <t>E1</t>
    <phoneticPr fontId="1"/>
  </si>
  <si>
    <t>B3</t>
    <phoneticPr fontId="1"/>
  </si>
  <si>
    <t>12,13,10,9,7,6,3,4,1</t>
    <phoneticPr fontId="1"/>
  </si>
  <si>
    <t>B1</t>
    <phoneticPr fontId="1"/>
  </si>
  <si>
    <t>12,6,3,1</t>
    <phoneticPr fontId="1"/>
  </si>
  <si>
    <t>C</t>
  </si>
  <si>
    <t>C</t>
    <phoneticPr fontId="1"/>
  </si>
  <si>
    <t>A3</t>
    <phoneticPr fontId="1"/>
  </si>
  <si>
    <t>18,23,21,22</t>
  </si>
  <si>
    <t>E2</t>
    <phoneticPr fontId="1"/>
  </si>
  <si>
    <t>11,</t>
    <phoneticPr fontId="1"/>
  </si>
  <si>
    <t>(14)</t>
    <phoneticPr fontId="1"/>
  </si>
  <si>
    <t>(15)</t>
    <phoneticPr fontId="1"/>
  </si>
  <si>
    <t>EXTRA (+90 +35-40min)</t>
    <phoneticPr fontId="1"/>
  </si>
  <si>
    <t>Please check your location and orbit of FO-99</t>
    <phoneticPr fontId="1"/>
  </si>
  <si>
    <t>Service  Zone#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</si>
  <si>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27,28,30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</si>
  <si>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</si>
  <si>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r>
      <t>30,29,28,27,</t>
    </r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,24,19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</si>
  <si>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,19,18,15,14,22,35,11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</si>
  <si>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</si>
  <si>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Gray= If we have  lucky , Service to you</t>
    <phoneticPr fontId="1"/>
  </si>
  <si>
    <t>12(17:は特殊）</t>
    <rPh sb="7" eb="9">
      <t>トクシュ</t>
    </rPh>
    <phoneticPr fontId="1"/>
  </si>
  <si>
    <t>12（15は特殊）</t>
    <rPh sb="6" eb="8">
      <t>トクシュ</t>
    </rPh>
    <phoneticPr fontId="1"/>
  </si>
  <si>
    <t>11（14は特殊）</t>
    <rPh sb="6" eb="8">
      <t>トクシュ</t>
    </rPh>
    <phoneticPr fontId="1"/>
  </si>
  <si>
    <t>14（出来れば）</t>
    <rPh sb="3" eb="5">
      <t>デキ</t>
    </rPh>
    <phoneticPr fontId="1"/>
  </si>
  <si>
    <t>15（出来れば）</t>
    <rPh sb="3" eb="5">
      <t>デキ</t>
    </rPh>
    <phoneticPr fontId="1"/>
  </si>
  <si>
    <t>11（出来れば）</t>
    <rPh sb="3" eb="5">
      <t>デキ</t>
    </rPh>
    <phoneticPr fontId="1"/>
  </si>
  <si>
    <t xml:space="preserve">Orbit and Service Zone Image.  </t>
    <phoneticPr fontId="1"/>
  </si>
  <si>
    <t>By NEXUS Team , JAMSAT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</si>
  <si>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</si>
  <si>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</si>
  <si>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AB</t>
    <phoneticPr fontId="1"/>
  </si>
  <si>
    <t xml:space="preserve"> </t>
  </si>
  <si>
    <t xml:space="preserve"> </t>
    <phoneticPr fontId="1"/>
  </si>
  <si>
    <t>B1</t>
    <phoneticPr fontId="1"/>
  </si>
  <si>
    <t>A1</t>
  </si>
  <si>
    <t>A1</t>
    <phoneticPr fontId="1"/>
  </si>
  <si>
    <t>B3</t>
    <phoneticPr fontId="1"/>
  </si>
  <si>
    <t>B2</t>
    <phoneticPr fontId="1"/>
  </si>
  <si>
    <t>Blue＝SSTV  (FM)</t>
    <phoneticPr fontId="1"/>
  </si>
  <si>
    <t>01</t>
    <phoneticPr fontId="1"/>
  </si>
  <si>
    <t>UTC 09:00-11:00</t>
    <phoneticPr fontId="1"/>
  </si>
  <si>
    <t>UTC 22:00-01:00</t>
    <phoneticPr fontId="1"/>
  </si>
  <si>
    <t>Starting time by UTC and  Operation about 30min-45min</t>
    <phoneticPr fontId="1"/>
  </si>
  <si>
    <t xml:space="preserve">FO-99 Schedule Plan Ver2 </t>
    <phoneticPr fontId="1"/>
  </si>
  <si>
    <t>(30min)</t>
    <phoneticPr fontId="1"/>
  </si>
  <si>
    <t>(45min)</t>
    <phoneticPr fontId="1"/>
  </si>
  <si>
    <t>(40min)</t>
    <phoneticPr fontId="1"/>
  </si>
  <si>
    <t>FO-99  Schedules</t>
    <phoneticPr fontId="1"/>
  </si>
  <si>
    <t>Starting time by JST (UTC+9:00)and  Operation about 30min-45min</t>
    <phoneticPr fontId="1"/>
  </si>
  <si>
    <t>By NEXUS Team , JAMSAT</t>
    <phoneticPr fontId="1"/>
  </si>
  <si>
    <t>Service  Zone#</t>
    <phoneticPr fontId="1"/>
  </si>
  <si>
    <t>A1</t>
    <phoneticPr fontId="1"/>
  </si>
  <si>
    <t>A2</t>
    <phoneticPr fontId="1"/>
  </si>
  <si>
    <t>12,13,10,9,7,6,3,4,1</t>
    <phoneticPr fontId="1"/>
  </si>
  <si>
    <t>CW Beacon</t>
    <phoneticPr fontId="1"/>
  </si>
  <si>
    <t>MHz</t>
    <phoneticPr fontId="1"/>
  </si>
  <si>
    <t>A3</t>
    <phoneticPr fontId="1"/>
  </si>
  <si>
    <t>12,6,3,1</t>
    <phoneticPr fontId="1"/>
  </si>
  <si>
    <t>Green＝Digi Talker</t>
    <phoneticPr fontId="1"/>
  </si>
  <si>
    <t>B2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</si>
  <si>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</si>
  <si>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t>Blue＝SSTV</t>
    <phoneticPr fontId="1"/>
  </si>
  <si>
    <t>437.075</t>
    <phoneticPr fontId="1"/>
  </si>
  <si>
    <t>B4</t>
    <phoneticPr fontId="1"/>
  </si>
  <si>
    <t>29,26,24,23,18,</t>
    <phoneticPr fontId="1"/>
  </si>
  <si>
    <t>Other=TRP</t>
    <phoneticPr fontId="1"/>
  </si>
  <si>
    <t>Down-Link</t>
    <phoneticPr fontId="1"/>
  </si>
  <si>
    <t>435.880</t>
    <phoneticPr fontId="1"/>
  </si>
  <si>
    <t>B5</t>
    <phoneticPr fontId="1"/>
  </si>
  <si>
    <t>(CW,SSB)</t>
    <phoneticPr fontId="1"/>
  </si>
  <si>
    <t>UP-LINK</t>
    <phoneticPr fontId="1"/>
  </si>
  <si>
    <t>145.930</t>
    <phoneticPr fontId="1"/>
  </si>
  <si>
    <t>E1</t>
    <phoneticPr fontId="1"/>
  </si>
  <si>
    <t>B3</t>
    <phoneticPr fontId="1"/>
  </si>
  <si>
    <t>StartTime</t>
    <phoneticPr fontId="1"/>
  </si>
  <si>
    <t>OP Times</t>
    <phoneticPr fontId="1"/>
  </si>
  <si>
    <t>Aria</t>
    <phoneticPr fontId="1"/>
  </si>
  <si>
    <t>Command</t>
    <phoneticPr fontId="1"/>
  </si>
  <si>
    <t>11,</t>
    <phoneticPr fontId="1"/>
  </si>
  <si>
    <t>(14)</t>
    <phoneticPr fontId="1"/>
  </si>
  <si>
    <t>B1</t>
    <phoneticPr fontId="1"/>
  </si>
  <si>
    <t>B3</t>
    <phoneticPr fontId="1"/>
  </si>
  <si>
    <t>B1</t>
    <phoneticPr fontId="1"/>
  </si>
  <si>
    <t>B2</t>
    <phoneticPr fontId="1"/>
  </si>
  <si>
    <t>JST 7:00-10:00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</si>
  <si>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</si>
  <si>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t>JST 18:00-20:00</t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</si>
  <si>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</si>
  <si>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SSTV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</si>
  <si>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,19,18,15,14,33,35,11</t>
    </r>
    <phoneticPr fontId="1"/>
  </si>
  <si>
    <t>EL＜５以前(17:55以前）＝E1</t>
    <rPh sb="4" eb="6">
      <t>イゼン</t>
    </rPh>
    <rPh sb="12" eb="14">
      <t>イゼン</t>
    </rPh>
    <phoneticPr fontId="1"/>
  </si>
  <si>
    <t>17:55以後＝E2</t>
    <rPh sb="5" eb="7">
      <t>イゴ</t>
    </rPh>
    <phoneticPr fontId="1"/>
  </si>
  <si>
    <t>17:30以降</t>
    <rPh sb="5" eb="7">
      <t>イコウ</t>
    </rPh>
    <phoneticPr fontId="1"/>
  </si>
  <si>
    <t>運用できるエリア</t>
    <rPh sb="0" eb="2">
      <t>ウンヨウ</t>
    </rPh>
    <phoneticPr fontId="1"/>
  </si>
  <si>
    <t>このピンク部分に時間を入れると計算するようにしています。</t>
    <rPh sb="5" eb="7">
      <t>ブブン</t>
    </rPh>
    <rPh sb="8" eb="10">
      <t>ジカン</t>
    </rPh>
    <rPh sb="11" eb="12">
      <t>イ</t>
    </rPh>
    <rPh sb="15" eb="17">
      <t>ケイサン</t>
    </rPh>
    <phoneticPr fontId="1"/>
  </si>
  <si>
    <t>B1</t>
  </si>
  <si>
    <t>B2</t>
  </si>
  <si>
    <t>A2</t>
  </si>
  <si>
    <t>01</t>
  </si>
  <si>
    <t>E1</t>
  </si>
  <si>
    <t>E2</t>
  </si>
  <si>
    <t>B3</t>
  </si>
  <si>
    <t>B4</t>
  </si>
  <si>
    <t>B5</t>
  </si>
  <si>
    <t xml:space="preserve"> </t>
    <phoneticPr fontId="1"/>
  </si>
  <si>
    <t>6:32</t>
    <phoneticPr fontId="1"/>
  </si>
  <si>
    <t>01</t>
    <phoneticPr fontId="1"/>
  </si>
  <si>
    <t>23</t>
    <phoneticPr fontId="1"/>
  </si>
  <si>
    <t>45</t>
    <phoneticPr fontId="1"/>
  </si>
  <si>
    <t>67</t>
    <phoneticPr fontId="1"/>
  </si>
  <si>
    <t>89</t>
    <phoneticPr fontId="1"/>
  </si>
  <si>
    <t>6:39</t>
    <phoneticPr fontId="1"/>
  </si>
  <si>
    <t>6:54</t>
    <phoneticPr fontId="1"/>
  </si>
  <si>
    <t>B4</t>
    <phoneticPr fontId="1"/>
  </si>
  <si>
    <t>B5</t>
    <phoneticPr fontId="1"/>
  </si>
  <si>
    <t>6:15</t>
    <phoneticPr fontId="1"/>
  </si>
  <si>
    <t>A2</t>
    <phoneticPr fontId="1"/>
  </si>
  <si>
    <t>B3</t>
    <phoneticPr fontId="1"/>
  </si>
  <si>
    <t>E1</t>
    <phoneticPr fontId="1"/>
  </si>
  <si>
    <t>B1</t>
    <phoneticPr fontId="1"/>
  </si>
  <si>
    <t>A1</t>
    <phoneticPr fontId="1"/>
  </si>
  <si>
    <t>29-Jan</t>
    <phoneticPr fontId="1"/>
  </si>
  <si>
    <t>22:04</t>
    <phoneticPr fontId="1"/>
  </si>
  <si>
    <t xml:space="preserve"> </t>
    <phoneticPr fontId="1"/>
  </si>
  <si>
    <t>21:57</t>
    <phoneticPr fontId="1"/>
  </si>
  <si>
    <t>21:44</t>
    <phoneticPr fontId="1"/>
  </si>
  <si>
    <t>22:00</t>
    <phoneticPr fontId="1"/>
  </si>
  <si>
    <t>T.R.P</t>
    <phoneticPr fontId="1"/>
  </si>
  <si>
    <t xml:space="preserve"> </t>
    <phoneticPr fontId="1"/>
  </si>
  <si>
    <t xml:space="preserve">  </t>
    <phoneticPr fontId="1"/>
  </si>
  <si>
    <t>E2</t>
    <phoneticPr fontId="1"/>
  </si>
  <si>
    <t>B1</t>
    <phoneticPr fontId="1"/>
  </si>
  <si>
    <t>A1</t>
    <phoneticPr fontId="1"/>
  </si>
  <si>
    <t>B3</t>
    <phoneticPr fontId="1"/>
  </si>
  <si>
    <t>E1</t>
    <phoneticPr fontId="1"/>
  </si>
  <si>
    <t>A2</t>
    <phoneticPr fontId="1"/>
  </si>
  <si>
    <t xml:space="preserve"> 13:04</t>
    <phoneticPr fontId="1"/>
  </si>
  <si>
    <t>B4</t>
    <phoneticPr fontId="1"/>
  </si>
  <si>
    <t>B5</t>
    <phoneticPr fontId="1"/>
  </si>
  <si>
    <t>01</t>
    <phoneticPr fontId="1"/>
  </si>
  <si>
    <t>23</t>
    <phoneticPr fontId="1"/>
  </si>
  <si>
    <t>45</t>
    <phoneticPr fontId="1"/>
  </si>
  <si>
    <t>67</t>
    <phoneticPr fontId="1"/>
  </si>
  <si>
    <t>89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</si>
  <si>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 ,15,16,14,33,35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</si>
  <si>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 ,15,16,14,33,35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</si>
</sst>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;;;"/>
    <numFmt numFmtId="177" formatCode="h:mm;@"/>
    <numFmt numFmtId="178" formatCode="#,##0.0_);[Red]\(#,##0.0\)"/>
    <numFmt numFmtId="179" formatCode="[$-409]d\-mmm;@"/>
    <numFmt numFmtId="180" formatCode="0_ "/>
    <numFmt numFmtId="181" formatCode="[$-409]d\-mmm\-yy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color rgb="FF7030A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5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/>
      <top style="dotted">
        <color auto="1"/>
      </top>
      <bottom style="thick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/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/>
      <right style="hair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medium">
        <color auto="1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0" fontId="0" fillId="0" borderId="0" xfId="0" applyNumberFormat="1" applyFill="1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2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20" fontId="0" fillId="0" borderId="9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6" xfId="0" quotePrefix="1" applyFont="1" applyFill="1" applyBorder="1" applyAlignment="1">
      <alignment vertical="center"/>
    </xf>
    <xf numFmtId="0" fontId="5" fillId="3" borderId="7" xfId="0" quotePrefix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quotePrefix="1" applyFont="1" applyBorder="1" applyAlignment="1">
      <alignment vertical="center"/>
    </xf>
    <xf numFmtId="0" fontId="5" fillId="0" borderId="47" xfId="0" quotePrefix="1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35" xfId="0" applyFont="1" applyBorder="1">
      <alignment vertical="center"/>
    </xf>
    <xf numFmtId="0" fontId="5" fillId="0" borderId="53" xfId="0" applyFont="1" applyBorder="1">
      <alignment vertical="center"/>
    </xf>
    <xf numFmtId="177" fontId="0" fillId="0" borderId="55" xfId="0" applyNumberFormat="1" applyFill="1" applyBorder="1" applyAlignment="1">
      <alignment vertical="center"/>
    </xf>
    <xf numFmtId="177" fontId="0" fillId="0" borderId="56" xfId="0" applyNumberFormat="1" applyFill="1" applyBorder="1" applyAlignment="1">
      <alignment vertical="center"/>
    </xf>
    <xf numFmtId="178" fontId="0" fillId="0" borderId="58" xfId="0" applyNumberFormat="1" applyFill="1" applyBorder="1" applyAlignment="1">
      <alignment vertical="center"/>
    </xf>
    <xf numFmtId="177" fontId="0" fillId="0" borderId="59" xfId="0" applyNumberFormat="1" applyFill="1" applyBorder="1" applyAlignment="1">
      <alignment vertical="center"/>
    </xf>
    <xf numFmtId="177" fontId="0" fillId="0" borderId="60" xfId="0" applyNumberFormat="1" applyFill="1" applyBorder="1" applyAlignment="1">
      <alignment vertical="center"/>
    </xf>
    <xf numFmtId="178" fontId="0" fillId="0" borderId="62" xfId="0" applyNumberFormat="1" applyFill="1" applyBorder="1" applyAlignment="1">
      <alignment vertical="center"/>
    </xf>
    <xf numFmtId="177" fontId="0" fillId="5" borderId="63" xfId="0" applyNumberFormat="1" applyFill="1" applyBorder="1" applyAlignment="1">
      <alignment vertical="center"/>
    </xf>
    <xf numFmtId="177" fontId="5" fillId="0" borderId="64" xfId="0" applyNumberFormat="1" applyFont="1" applyFill="1" applyBorder="1" applyAlignment="1">
      <alignment horizontal="center" vertical="center"/>
    </xf>
    <xf numFmtId="177" fontId="0" fillId="2" borderId="65" xfId="0" applyNumberFormat="1" applyFill="1" applyBorder="1" applyAlignment="1">
      <alignment vertical="center"/>
    </xf>
    <xf numFmtId="177" fontId="5" fillId="0" borderId="66" xfId="0" applyNumberFormat="1" applyFont="1" applyFill="1" applyBorder="1" applyAlignment="1">
      <alignment horizontal="center" vertical="center"/>
    </xf>
    <xf numFmtId="177" fontId="0" fillId="0" borderId="63" xfId="0" applyNumberFormat="1" applyFill="1" applyBorder="1" applyAlignment="1">
      <alignment vertical="center"/>
    </xf>
    <xf numFmtId="177" fontId="0" fillId="0" borderId="65" xfId="0" applyNumberFormat="1" applyFill="1" applyBorder="1" applyAlignment="1">
      <alignment vertical="center"/>
    </xf>
    <xf numFmtId="177" fontId="0" fillId="2" borderId="63" xfId="0" applyNumberFormat="1" applyFill="1" applyBorder="1" applyAlignment="1">
      <alignment vertical="center"/>
    </xf>
    <xf numFmtId="177" fontId="0" fillId="0" borderId="60" xfId="0" applyNumberFormat="1" applyBorder="1" applyAlignment="1">
      <alignment vertical="center"/>
    </xf>
    <xf numFmtId="20" fontId="0" fillId="0" borderId="63" xfId="0" applyNumberFormat="1" applyBorder="1">
      <alignment vertical="center"/>
    </xf>
    <xf numFmtId="177" fontId="0" fillId="4" borderId="63" xfId="0" applyNumberFormat="1" applyFill="1" applyBorder="1" applyAlignment="1">
      <alignment vertical="center"/>
    </xf>
    <xf numFmtId="20" fontId="0" fillId="4" borderId="58" xfId="0" applyNumberFormat="1" applyFill="1" applyBorder="1">
      <alignment vertical="center"/>
    </xf>
    <xf numFmtId="177" fontId="0" fillId="4" borderId="65" xfId="0" applyNumberFormat="1" applyFill="1" applyBorder="1" applyAlignment="1">
      <alignment vertical="center"/>
    </xf>
    <xf numFmtId="20" fontId="0" fillId="4" borderId="62" xfId="0" applyNumberFormat="1" applyFill="1" applyBorder="1">
      <alignment vertical="center"/>
    </xf>
    <xf numFmtId="177" fontId="0" fillId="0" borderId="68" xfId="0" applyNumberFormat="1" applyFill="1" applyBorder="1" applyAlignment="1">
      <alignment vertical="center"/>
    </xf>
    <xf numFmtId="177" fontId="0" fillId="2" borderId="68" xfId="0" applyNumberFormat="1" applyFill="1" applyBorder="1" applyAlignment="1">
      <alignment vertical="center"/>
    </xf>
    <xf numFmtId="0" fontId="5" fillId="0" borderId="69" xfId="0" applyFont="1" applyBorder="1" applyAlignment="1">
      <alignment horizontal="center" vertical="center"/>
    </xf>
    <xf numFmtId="177" fontId="0" fillId="2" borderId="67" xfId="0" applyNumberFormat="1" applyFill="1" applyBorder="1" applyAlignment="1">
      <alignment vertical="center"/>
    </xf>
    <xf numFmtId="0" fontId="5" fillId="0" borderId="66" xfId="0" applyFont="1" applyBorder="1" applyAlignment="1">
      <alignment horizontal="center" vertical="center"/>
    </xf>
    <xf numFmtId="0" fontId="0" fillId="0" borderId="72" xfId="0" quotePrefix="1" applyBorder="1" applyAlignment="1">
      <alignment vertical="center"/>
    </xf>
    <xf numFmtId="0" fontId="0" fillId="0" borderId="73" xfId="0" quotePrefix="1" applyBorder="1" applyAlignment="1">
      <alignment vertical="center"/>
    </xf>
    <xf numFmtId="20" fontId="0" fillId="0" borderId="65" xfId="0" applyNumberFormat="1" applyBorder="1">
      <alignment vertical="center"/>
    </xf>
    <xf numFmtId="0" fontId="5" fillId="0" borderId="80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4" fillId="0" borderId="57" xfId="0" applyNumberFormat="1" applyFont="1" applyFill="1" applyBorder="1" applyAlignment="1">
      <alignment horizontal="center" vertical="center"/>
    </xf>
    <xf numFmtId="177" fontId="4" fillId="0" borderId="61" xfId="0" applyNumberFormat="1" applyFont="1" applyFill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2" borderId="86" xfId="0" applyFill="1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2" borderId="89" xfId="0" applyFill="1" applyBorder="1">
      <alignment vertical="center"/>
    </xf>
    <xf numFmtId="0" fontId="0" fillId="0" borderId="89" xfId="0" applyBorder="1">
      <alignment vertical="center"/>
    </xf>
    <xf numFmtId="0" fontId="0" fillId="4" borderId="88" xfId="0" applyFill="1" applyBorder="1">
      <alignment vertical="center"/>
    </xf>
    <xf numFmtId="0" fontId="0" fillId="0" borderId="75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 applyAlignment="1">
      <alignment vertical="center"/>
    </xf>
    <xf numFmtId="0" fontId="3" fillId="0" borderId="91" xfId="0" applyFont="1" applyBorder="1" applyAlignment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4" borderId="86" xfId="0" applyFill="1" applyBorder="1">
      <alignment vertical="center"/>
    </xf>
    <xf numFmtId="0" fontId="0" fillId="0" borderId="94" xfId="0" quotePrefix="1" applyBorder="1">
      <alignment vertical="center"/>
    </xf>
    <xf numFmtId="0" fontId="0" fillId="0" borderId="100" xfId="0" quotePrefix="1" applyBorder="1">
      <alignment vertical="center"/>
    </xf>
    <xf numFmtId="56" fontId="0" fillId="0" borderId="93" xfId="0" applyNumberFormat="1" applyBorder="1">
      <alignment vertical="center"/>
    </xf>
    <xf numFmtId="0" fontId="0" fillId="0" borderId="54" xfId="0" applyBorder="1">
      <alignment vertical="center"/>
    </xf>
    <xf numFmtId="0" fontId="0" fillId="0" borderId="95" xfId="0" applyBorder="1">
      <alignment vertical="center"/>
    </xf>
    <xf numFmtId="0" fontId="0" fillId="0" borderId="102" xfId="0" quotePrefix="1" applyBorder="1" applyAlignment="1">
      <alignment vertical="center"/>
    </xf>
    <xf numFmtId="0" fontId="0" fillId="0" borderId="104" xfId="0" quotePrefix="1" applyBorder="1" applyAlignment="1">
      <alignment vertical="center"/>
    </xf>
    <xf numFmtId="20" fontId="0" fillId="0" borderId="105" xfId="0" applyNumberFormat="1" applyBorder="1">
      <alignment vertical="center"/>
    </xf>
    <xf numFmtId="0" fontId="5" fillId="0" borderId="106" xfId="0" applyFont="1" applyBorder="1" applyAlignment="1">
      <alignment horizontal="center" vertical="center"/>
    </xf>
    <xf numFmtId="0" fontId="0" fillId="0" borderId="107" xfId="0" quotePrefix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" fontId="0" fillId="0" borderId="17" xfId="0" applyNumberFormat="1" applyBorder="1" applyAlignment="1">
      <alignment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horizontal="center" vertical="center"/>
    </xf>
    <xf numFmtId="177" fontId="6" fillId="0" borderId="64" xfId="0" applyNumberFormat="1" applyFont="1" applyFill="1" applyBorder="1" applyAlignment="1">
      <alignment horizontal="center" vertical="center"/>
    </xf>
    <xf numFmtId="177" fontId="6" fillId="0" borderId="112" xfId="0" applyNumberFormat="1" applyFont="1" applyFill="1" applyBorder="1" applyAlignment="1">
      <alignment horizontal="center" vertical="center"/>
    </xf>
    <xf numFmtId="176" fontId="5" fillId="4" borderId="24" xfId="0" applyNumberFormat="1" applyFont="1" applyFill="1" applyBorder="1" applyAlignment="1">
      <alignment vertical="center"/>
    </xf>
    <xf numFmtId="176" fontId="5" fillId="4" borderId="25" xfId="0" applyNumberFormat="1" applyFont="1" applyFill="1" applyBorder="1" applyAlignment="1">
      <alignment horizontal="center" vertical="center"/>
    </xf>
    <xf numFmtId="176" fontId="5" fillId="4" borderId="28" xfId="0" applyNumberFormat="1" applyFont="1" applyFill="1" applyBorder="1" applyAlignment="1">
      <alignment vertical="center"/>
    </xf>
    <xf numFmtId="176" fontId="5" fillId="4" borderId="23" xfId="0" applyNumberFormat="1" applyFont="1" applyFill="1" applyBorder="1" applyAlignment="1">
      <alignment horizontal="center" vertical="center"/>
    </xf>
    <xf numFmtId="176" fontId="5" fillId="4" borderId="26" xfId="0" applyNumberFormat="1" applyFont="1" applyFill="1" applyBorder="1" applyAlignment="1">
      <alignment vertical="center"/>
    </xf>
    <xf numFmtId="177" fontId="5" fillId="4" borderId="24" xfId="0" applyNumberFormat="1" applyFont="1" applyFill="1" applyBorder="1" applyAlignment="1">
      <alignment vertical="center"/>
    </xf>
    <xf numFmtId="177" fontId="5" fillId="4" borderId="25" xfId="0" applyNumberFormat="1" applyFont="1" applyFill="1" applyBorder="1" applyAlignment="1">
      <alignment horizontal="center" vertical="center"/>
    </xf>
    <xf numFmtId="177" fontId="5" fillId="4" borderId="26" xfId="0" applyNumberFormat="1" applyFont="1" applyFill="1" applyBorder="1" applyAlignment="1">
      <alignment vertical="center"/>
    </xf>
    <xf numFmtId="176" fontId="5" fillId="4" borderId="31" xfId="0" applyNumberFormat="1" applyFont="1" applyFill="1" applyBorder="1" applyAlignment="1">
      <alignment vertical="center"/>
    </xf>
    <xf numFmtId="176" fontId="5" fillId="4" borderId="20" xfId="0" applyNumberFormat="1" applyFont="1" applyFill="1" applyBorder="1" applyAlignment="1">
      <alignment horizontal="center" vertical="center"/>
    </xf>
    <xf numFmtId="176" fontId="5" fillId="4" borderId="113" xfId="0" applyNumberFormat="1" applyFont="1" applyFill="1" applyBorder="1" applyAlignment="1">
      <alignment vertical="center"/>
    </xf>
    <xf numFmtId="176" fontId="5" fillId="4" borderId="18" xfId="0" applyNumberFormat="1" applyFont="1" applyFill="1" applyBorder="1" applyAlignment="1">
      <alignment horizontal="center" vertical="center"/>
    </xf>
    <xf numFmtId="176" fontId="5" fillId="4" borderId="16" xfId="0" applyNumberFormat="1" applyFont="1" applyFill="1" applyBorder="1" applyAlignment="1">
      <alignment vertical="center"/>
    </xf>
    <xf numFmtId="176" fontId="5" fillId="4" borderId="114" xfId="0" applyNumberFormat="1" applyFont="1" applyFill="1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center" vertical="center"/>
    </xf>
    <xf numFmtId="176" fontId="5" fillId="4" borderId="116" xfId="0" applyNumberFormat="1" applyFont="1" applyFill="1" applyBorder="1" applyAlignment="1">
      <alignment vertical="center"/>
    </xf>
    <xf numFmtId="176" fontId="5" fillId="4" borderId="30" xfId="0" applyNumberFormat="1" applyFont="1" applyFill="1" applyBorder="1" applyAlignment="1">
      <alignment horizontal="center" vertical="center"/>
    </xf>
    <xf numFmtId="177" fontId="5" fillId="4" borderId="116" xfId="0" applyNumberFormat="1" applyFont="1" applyFill="1" applyBorder="1" applyAlignment="1">
      <alignment vertical="center"/>
    </xf>
    <xf numFmtId="177" fontId="5" fillId="4" borderId="30" xfId="0" applyNumberFormat="1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>
      <alignment vertical="center"/>
    </xf>
    <xf numFmtId="0" fontId="5" fillId="4" borderId="23" xfId="0" applyFont="1" applyFill="1" applyBorder="1" applyAlignment="1">
      <alignment horizontal="center" vertical="center"/>
    </xf>
    <xf numFmtId="177" fontId="5" fillId="4" borderId="21" xfId="0" applyNumberFormat="1" applyFont="1" applyFill="1" applyBorder="1" applyAlignment="1">
      <alignment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2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177" fontId="6" fillId="0" borderId="66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>
      <alignment vertical="center"/>
    </xf>
    <xf numFmtId="0" fontId="5" fillId="0" borderId="108" xfId="0" quotePrefix="1" applyFont="1" applyBorder="1" applyAlignment="1">
      <alignment horizontal="left" vertical="center"/>
    </xf>
    <xf numFmtId="177" fontId="5" fillId="3" borderId="28" xfId="0" applyNumberFormat="1" applyFont="1" applyFill="1" applyBorder="1" applyAlignment="1">
      <alignment vertical="center"/>
    </xf>
    <xf numFmtId="177" fontId="6" fillId="3" borderId="112" xfId="0" applyNumberFormat="1" applyFont="1" applyFill="1" applyBorder="1" applyAlignment="1">
      <alignment horizontal="center"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horizontal="center" vertical="center"/>
    </xf>
    <xf numFmtId="16" fontId="0" fillId="0" borderId="15" xfId="0" applyNumberFormat="1" applyBorder="1">
      <alignment vertical="center"/>
    </xf>
    <xf numFmtId="176" fontId="5" fillId="4" borderId="21" xfId="0" applyNumberFormat="1" applyFont="1" applyFill="1" applyBorder="1" applyAlignment="1">
      <alignment vertical="center"/>
    </xf>
    <xf numFmtId="176" fontId="5" fillId="4" borderId="112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49" fontId="6" fillId="0" borderId="112" xfId="0" applyNumberFormat="1" applyFont="1" applyFill="1" applyBorder="1" applyAlignment="1">
      <alignment horizontal="center" vertical="center"/>
    </xf>
    <xf numFmtId="180" fontId="6" fillId="0" borderId="30" xfId="0" applyNumberFormat="1" applyFont="1" applyFill="1" applyBorder="1" applyAlignment="1">
      <alignment horizontal="center" vertical="center"/>
    </xf>
    <xf numFmtId="177" fontId="0" fillId="0" borderId="67" xfId="0" applyNumberForma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0" fontId="0" fillId="0" borderId="119" xfId="0" applyBorder="1" applyAlignment="1">
      <alignment vertical="center"/>
    </xf>
    <xf numFmtId="0" fontId="5" fillId="0" borderId="34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16" fontId="5" fillId="0" borderId="37" xfId="0" applyNumberFormat="1" applyFont="1" applyBorder="1" applyAlignment="1">
      <alignment vertical="center"/>
    </xf>
    <xf numFmtId="16" fontId="0" fillId="0" borderId="10" xfId="0" applyNumberFormat="1" applyBorder="1">
      <alignment vertical="center"/>
    </xf>
    <xf numFmtId="179" fontId="0" fillId="0" borderId="12" xfId="0" applyNumberFormat="1" applyBorder="1" applyAlignment="1">
      <alignment vertical="center"/>
    </xf>
    <xf numFmtId="177" fontId="5" fillId="0" borderId="121" xfId="0" applyNumberFormat="1" applyFont="1" applyFill="1" applyBorder="1" applyAlignment="1">
      <alignment vertical="center"/>
    </xf>
    <xf numFmtId="177" fontId="6" fillId="0" borderId="122" xfId="0" applyNumberFormat="1" applyFont="1" applyFill="1" applyBorder="1" applyAlignment="1">
      <alignment horizontal="center" vertical="center"/>
    </xf>
    <xf numFmtId="177" fontId="5" fillId="0" borderId="122" xfId="0" applyNumberFormat="1" applyFont="1" applyFill="1" applyBorder="1" applyAlignment="1">
      <alignment horizontal="center" vertical="center"/>
    </xf>
    <xf numFmtId="177" fontId="5" fillId="4" borderId="121" xfId="0" applyNumberFormat="1" applyFont="1" applyFill="1" applyBorder="1" applyAlignment="1">
      <alignment vertical="center"/>
    </xf>
    <xf numFmtId="0" fontId="5" fillId="4" borderId="74" xfId="0" applyNumberFormat="1" applyFont="1" applyFill="1" applyBorder="1" applyAlignment="1">
      <alignment horizontal="center" vertical="center"/>
    </xf>
    <xf numFmtId="177" fontId="5" fillId="4" borderId="123" xfId="0" applyNumberFormat="1" applyFont="1" applyFill="1" applyBorder="1" applyAlignment="1">
      <alignment vertical="center"/>
    </xf>
    <xf numFmtId="177" fontId="5" fillId="4" borderId="122" xfId="0" applyNumberFormat="1" applyFont="1" applyFill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176" fontId="5" fillId="4" borderId="132" xfId="0" applyNumberFormat="1" applyFont="1" applyFill="1" applyBorder="1" applyAlignment="1">
      <alignment vertical="center"/>
    </xf>
    <xf numFmtId="0" fontId="5" fillId="0" borderId="138" xfId="0" quotePrefix="1" applyFont="1" applyBorder="1" applyAlignment="1">
      <alignment horizontal="left" vertical="center"/>
    </xf>
    <xf numFmtId="16" fontId="0" fillId="0" borderId="13" xfId="0" applyNumberFormat="1" applyBorder="1">
      <alignment vertical="center"/>
    </xf>
    <xf numFmtId="0" fontId="5" fillId="6" borderId="6" xfId="0" quotePrefix="1" applyFont="1" applyFill="1" applyBorder="1" applyAlignment="1">
      <alignment vertical="center"/>
    </xf>
    <xf numFmtId="0" fontId="5" fillId="6" borderId="7" xfId="0" quotePrefix="1" applyFont="1" applyFill="1" applyBorder="1" applyAlignment="1">
      <alignment vertical="center"/>
    </xf>
    <xf numFmtId="177" fontId="5" fillId="6" borderId="28" xfId="0" applyNumberFormat="1" applyFont="1" applyFill="1" applyBorder="1" applyAlignment="1">
      <alignment vertical="center"/>
    </xf>
    <xf numFmtId="177" fontId="6" fillId="6" borderId="112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7" fontId="5" fillId="3" borderId="133" xfId="0" applyNumberFormat="1" applyFont="1" applyFill="1" applyBorder="1" applyAlignment="1">
      <alignment vertical="center"/>
    </xf>
    <xf numFmtId="177" fontId="6" fillId="3" borderId="134" xfId="0" applyNumberFormat="1" applyFont="1" applyFill="1" applyBorder="1" applyAlignment="1">
      <alignment horizontal="center" vertical="center"/>
    </xf>
    <xf numFmtId="177" fontId="5" fillId="6" borderId="133" xfId="0" applyNumberFormat="1" applyFont="1" applyFill="1" applyBorder="1" applyAlignment="1">
      <alignment vertical="center"/>
    </xf>
    <xf numFmtId="177" fontId="6" fillId="6" borderId="134" xfId="0" applyNumberFormat="1" applyFont="1" applyFill="1" applyBorder="1" applyAlignment="1">
      <alignment horizontal="center" vertical="center"/>
    </xf>
    <xf numFmtId="176" fontId="5" fillId="4" borderId="135" xfId="0" applyNumberFormat="1" applyFont="1" applyFill="1" applyBorder="1" applyAlignment="1">
      <alignment horizontal="center" vertical="center"/>
    </xf>
    <xf numFmtId="176" fontId="5" fillId="4" borderId="137" xfId="0" applyNumberFormat="1" applyFont="1" applyFill="1" applyBorder="1" applyAlignment="1">
      <alignment horizontal="center" vertical="center"/>
    </xf>
    <xf numFmtId="177" fontId="5" fillId="0" borderId="133" xfId="0" applyNumberFormat="1" applyFont="1" applyFill="1" applyBorder="1" applyAlignment="1">
      <alignment vertical="center"/>
    </xf>
    <xf numFmtId="177" fontId="6" fillId="0" borderId="13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4" borderId="140" xfId="0" applyNumberFormat="1" applyFont="1" applyFill="1" applyBorder="1" applyAlignment="1">
      <alignment vertical="center"/>
    </xf>
    <xf numFmtId="176" fontId="5" fillId="4" borderId="104" xfId="0" applyNumberFormat="1" applyFont="1" applyFill="1" applyBorder="1" applyAlignment="1">
      <alignment horizontal="center" vertical="center"/>
    </xf>
    <xf numFmtId="176" fontId="5" fillId="4" borderId="141" xfId="0" applyNumberFormat="1" applyFont="1" applyFill="1" applyBorder="1" applyAlignment="1">
      <alignment horizontal="center" vertical="center"/>
    </xf>
    <xf numFmtId="177" fontId="0" fillId="0" borderId="143" xfId="0" applyNumberFormat="1" applyFill="1" applyBorder="1" applyAlignment="1">
      <alignment vertical="center"/>
    </xf>
    <xf numFmtId="177" fontId="5" fillId="0" borderId="144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0" fillId="0" borderId="12" xfId="0" quotePrefix="1" applyBorder="1" applyAlignment="1">
      <alignment vertical="center"/>
    </xf>
    <xf numFmtId="0" fontId="0" fillId="0" borderId="14" xfId="0" quotePrefix="1" applyBorder="1" applyAlignment="1">
      <alignment vertical="center"/>
    </xf>
    <xf numFmtId="0" fontId="0" fillId="0" borderId="147" xfId="0" quotePrefix="1" applyBorder="1" applyAlignment="1">
      <alignment vertical="center"/>
    </xf>
    <xf numFmtId="0" fontId="0" fillId="0" borderId="0" xfId="0" applyFill="1">
      <alignment vertical="center"/>
    </xf>
    <xf numFmtId="0" fontId="5" fillId="0" borderId="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6" fontId="0" fillId="0" borderId="85" xfId="0" applyNumberFormat="1" applyBorder="1">
      <alignment vertical="center"/>
    </xf>
    <xf numFmtId="177" fontId="0" fillId="0" borderId="142" xfId="0" applyNumberFormat="1" applyFill="1" applyBorder="1" applyAlignment="1">
      <alignment vertical="center"/>
    </xf>
    <xf numFmtId="177" fontId="6" fillId="4" borderId="30" xfId="0" applyNumberFormat="1" applyFont="1" applyFill="1" applyBorder="1" applyAlignment="1">
      <alignment horizontal="center" vertical="center"/>
    </xf>
    <xf numFmtId="176" fontId="6" fillId="4" borderId="3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4" borderId="27" xfId="0" applyNumberFormat="1" applyFont="1" applyFill="1" applyBorder="1" applyAlignment="1">
      <alignment horizontal="center" vertical="center"/>
    </xf>
    <xf numFmtId="177" fontId="0" fillId="0" borderId="86" xfId="0" applyNumberFormat="1" applyFill="1" applyBorder="1" applyAlignment="1">
      <alignment vertical="center"/>
    </xf>
    <xf numFmtId="177" fontId="5" fillId="7" borderId="24" xfId="0" applyNumberFormat="1" applyFont="1" applyFill="1" applyBorder="1" applyAlignment="1">
      <alignment horizontal="center" vertical="center"/>
    </xf>
    <xf numFmtId="177" fontId="5" fillId="7" borderId="24" xfId="0" applyNumberFormat="1" applyFont="1" applyFill="1" applyBorder="1" applyAlignment="1">
      <alignment vertical="center"/>
    </xf>
    <xf numFmtId="177" fontId="5" fillId="7" borderId="25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176" fontId="5" fillId="7" borderId="28" xfId="0" applyNumberFormat="1" applyFont="1" applyFill="1" applyBorder="1" applyAlignment="1">
      <alignment vertical="center"/>
    </xf>
    <xf numFmtId="177" fontId="5" fillId="4" borderId="29" xfId="0" applyNumberFormat="1" applyFont="1" applyFill="1" applyBorder="1" applyAlignment="1">
      <alignment horizontal="center" vertical="center"/>
    </xf>
    <xf numFmtId="177" fontId="5" fillId="4" borderId="115" xfId="0" applyNumberFormat="1" applyFont="1" applyFill="1" applyBorder="1" applyAlignment="1">
      <alignment vertical="center"/>
    </xf>
    <xf numFmtId="177" fontId="5" fillId="0" borderId="148" xfId="0" applyNumberFormat="1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94" xfId="0" applyBorder="1">
      <alignment vertical="center"/>
    </xf>
    <xf numFmtId="0" fontId="0" fillId="0" borderId="100" xfId="0" applyBorder="1">
      <alignment vertical="center"/>
    </xf>
    <xf numFmtId="177" fontId="0" fillId="0" borderId="149" xfId="0" applyNumberFormat="1" applyFill="1" applyBorder="1" applyAlignment="1">
      <alignment vertical="center"/>
    </xf>
    <xf numFmtId="177" fontId="6" fillId="2" borderId="30" xfId="0" applyNumberFormat="1" applyFont="1" applyFill="1" applyBorder="1" applyAlignment="1">
      <alignment horizontal="center" vertical="center"/>
    </xf>
    <xf numFmtId="177" fontId="4" fillId="0" borderId="106" xfId="0" applyNumberFormat="1" applyFont="1" applyFill="1" applyBorder="1" applyAlignment="1">
      <alignment horizontal="center" vertical="center"/>
    </xf>
    <xf numFmtId="177" fontId="0" fillId="0" borderId="150" xfId="0" applyNumberFormat="1" applyFill="1" applyBorder="1" applyAlignment="1">
      <alignment vertical="center"/>
    </xf>
    <xf numFmtId="177" fontId="0" fillId="2" borderId="151" xfId="0" applyNumberFormat="1" applyFill="1" applyBorder="1" applyAlignment="1">
      <alignment vertical="center"/>
    </xf>
    <xf numFmtId="177" fontId="0" fillId="0" borderId="153" xfId="0" applyNumberFormat="1" applyFill="1" applyBorder="1" applyAlignment="1">
      <alignment vertical="center"/>
    </xf>
    <xf numFmtId="177" fontId="4" fillId="0" borderId="153" xfId="0" applyNumberFormat="1" applyFont="1" applyFill="1" applyBorder="1" applyAlignment="1">
      <alignment horizontal="center" vertical="center"/>
    </xf>
    <xf numFmtId="177" fontId="4" fillId="0" borderId="143" xfId="0" applyNumberFormat="1" applyFont="1" applyFill="1" applyBorder="1" applyAlignment="1">
      <alignment horizontal="center" vertical="center"/>
    </xf>
    <xf numFmtId="0" fontId="0" fillId="0" borderId="86" xfId="0" applyFill="1" applyBorder="1">
      <alignment vertical="center"/>
    </xf>
    <xf numFmtId="0" fontId="0" fillId="0" borderId="90" xfId="0" applyFill="1" applyBorder="1">
      <alignment vertical="center"/>
    </xf>
    <xf numFmtId="0" fontId="0" fillId="0" borderId="94" xfId="0" applyFill="1" applyBorder="1">
      <alignment vertical="center"/>
    </xf>
    <xf numFmtId="0" fontId="0" fillId="0" borderId="96" xfId="0" applyFill="1" applyBorder="1">
      <alignment vertical="center"/>
    </xf>
    <xf numFmtId="0" fontId="0" fillId="0" borderId="100" xfId="0" applyFill="1" applyBorder="1">
      <alignment vertical="center"/>
    </xf>
    <xf numFmtId="177" fontId="0" fillId="0" borderId="151" xfId="0" applyNumberFormat="1" applyFill="1" applyBorder="1" applyAlignment="1">
      <alignment vertical="center"/>
    </xf>
    <xf numFmtId="177" fontId="0" fillId="0" borderId="152" xfId="0" applyNumberFormat="1" applyFill="1" applyBorder="1" applyAlignment="1">
      <alignment vertical="center"/>
    </xf>
    <xf numFmtId="176" fontId="5" fillId="7" borderId="27" xfId="0" applyNumberFormat="1" applyFont="1" applyFill="1" applyBorder="1" applyAlignment="1">
      <alignment horizontal="center" vertical="center"/>
    </xf>
    <xf numFmtId="177" fontId="5" fillId="4" borderId="16" xfId="0" applyNumberFormat="1" applyFont="1" applyFill="1" applyBorder="1" applyAlignment="1">
      <alignment vertical="center"/>
    </xf>
    <xf numFmtId="177" fontId="5" fillId="0" borderId="77" xfId="0" applyNumberFormat="1" applyFont="1" applyBorder="1" applyAlignment="1">
      <alignment horizontal="center" vertical="center"/>
    </xf>
    <xf numFmtId="177" fontId="5" fillId="0" borderId="106" xfId="0" applyNumberFormat="1" applyFont="1" applyBorder="1" applyAlignment="1">
      <alignment horizontal="center" vertical="center"/>
    </xf>
    <xf numFmtId="177" fontId="5" fillId="0" borderId="75" xfId="0" applyNumberFormat="1" applyFont="1" applyFill="1" applyBorder="1" applyAlignment="1">
      <alignment horizontal="center" vertical="center"/>
    </xf>
    <xf numFmtId="177" fontId="5" fillId="0" borderId="76" xfId="0" applyNumberFormat="1" applyFont="1" applyFill="1" applyBorder="1" applyAlignment="1">
      <alignment horizontal="center" vertical="center"/>
    </xf>
    <xf numFmtId="177" fontId="5" fillId="0" borderId="78" xfId="0" applyNumberFormat="1" applyFont="1" applyFill="1" applyBorder="1" applyAlignment="1">
      <alignment horizontal="center" vertical="center"/>
    </xf>
    <xf numFmtId="177" fontId="5" fillId="0" borderId="7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77" fontId="6" fillId="7" borderId="30" xfId="0" applyNumberFormat="1" applyFont="1" applyFill="1" applyBorder="1" applyAlignment="1">
      <alignment horizontal="center" vertical="center"/>
    </xf>
    <xf numFmtId="0" fontId="0" fillId="8" borderId="17" xfId="0" applyFill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7" fontId="0" fillId="0" borderId="72" xfId="0" applyNumberFormat="1" applyFill="1" applyBorder="1" applyAlignment="1">
      <alignment vertical="center"/>
    </xf>
    <xf numFmtId="177" fontId="0" fillId="0" borderId="73" xfId="0" applyNumberFormat="1" applyFill="1" applyBorder="1" applyAlignment="1">
      <alignment vertical="center"/>
    </xf>
    <xf numFmtId="176" fontId="5" fillId="4" borderId="32" xfId="0" applyNumberFormat="1" applyFont="1" applyFill="1" applyBorder="1" applyAlignment="1">
      <alignment horizontal="center" vertical="center"/>
    </xf>
    <xf numFmtId="177" fontId="6" fillId="0" borderId="32" xfId="0" applyNumberFormat="1" applyFont="1" applyFill="1" applyBorder="1" applyAlignment="1">
      <alignment horizontal="center" vertical="center"/>
    </xf>
    <xf numFmtId="176" fontId="5" fillId="4" borderId="121" xfId="0" applyNumberFormat="1" applyFont="1" applyFill="1" applyBorder="1" applyAlignment="1">
      <alignment vertical="center"/>
    </xf>
    <xf numFmtId="176" fontId="6" fillId="4" borderId="122" xfId="0" applyNumberFormat="1" applyFont="1" applyFill="1" applyBorder="1" applyAlignment="1">
      <alignment horizontal="center" vertical="center"/>
    </xf>
    <xf numFmtId="177" fontId="5" fillId="0" borderId="156" xfId="0" applyNumberFormat="1" applyFont="1" applyFill="1" applyBorder="1" applyAlignment="1">
      <alignment vertical="center"/>
    </xf>
    <xf numFmtId="176" fontId="5" fillId="4" borderId="74" xfId="0" applyNumberFormat="1" applyFont="1" applyFill="1" applyBorder="1" applyAlignment="1">
      <alignment horizontal="center" vertical="center"/>
    </xf>
    <xf numFmtId="176" fontId="5" fillId="4" borderId="158" xfId="0" applyNumberFormat="1" applyFont="1" applyFill="1" applyBorder="1" applyAlignment="1">
      <alignment vertical="center"/>
    </xf>
    <xf numFmtId="0" fontId="5" fillId="9" borderId="28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49" fontId="5" fillId="4" borderId="25" xfId="0" applyNumberFormat="1" applyFont="1" applyFill="1" applyBorder="1" applyAlignment="1">
      <alignment horizontal="center" vertical="center"/>
    </xf>
    <xf numFmtId="20" fontId="5" fillId="9" borderId="24" xfId="0" applyNumberFormat="1" applyFont="1" applyFill="1" applyBorder="1" applyAlignment="1">
      <alignment vertical="center"/>
    </xf>
    <xf numFmtId="49" fontId="5" fillId="4" borderId="24" xfId="0" applyNumberFormat="1" applyFont="1" applyFill="1" applyBorder="1" applyAlignment="1">
      <alignment horizontal="right" vertical="center"/>
    </xf>
    <xf numFmtId="49" fontId="5" fillId="4" borderId="26" xfId="0" applyNumberFormat="1" applyFont="1" applyFill="1" applyBorder="1" applyAlignment="1">
      <alignment horizontal="right" vertical="center"/>
    </xf>
    <xf numFmtId="49" fontId="5" fillId="0" borderId="108" xfId="0" quotePrefix="1" applyNumberFormat="1" applyFont="1" applyBorder="1" applyAlignment="1">
      <alignment horizontal="left" vertical="center"/>
    </xf>
    <xf numFmtId="49" fontId="5" fillId="0" borderId="138" xfId="0" quotePrefix="1" applyNumberFormat="1" applyFont="1" applyBorder="1" applyAlignment="1">
      <alignment horizontal="left" vertical="center"/>
    </xf>
    <xf numFmtId="49" fontId="5" fillId="0" borderId="5" xfId="0" quotePrefix="1" applyNumberFormat="1" applyFont="1" applyBorder="1" applyAlignment="1">
      <alignment horizontal="left" vertical="center"/>
    </xf>
    <xf numFmtId="49" fontId="5" fillId="0" borderId="139" xfId="0" quotePrefix="1" applyNumberFormat="1" applyFont="1" applyBorder="1" applyAlignment="1">
      <alignment horizontal="left" vertical="center"/>
    </xf>
    <xf numFmtId="49" fontId="5" fillId="0" borderId="120" xfId="0" quotePrefix="1" applyNumberFormat="1" applyFont="1" applyBorder="1" applyAlignment="1">
      <alignment horizontal="left" vertical="center"/>
    </xf>
    <xf numFmtId="49" fontId="5" fillId="0" borderId="33" xfId="0" quotePrefix="1" applyNumberFormat="1" applyFont="1" applyBorder="1" applyAlignment="1">
      <alignment horizontal="left" vertical="center"/>
    </xf>
    <xf numFmtId="49" fontId="5" fillId="0" borderId="38" xfId="0" quotePrefix="1" applyNumberFormat="1" applyFont="1" applyBorder="1" applyAlignment="1">
      <alignment horizontal="left" vertical="center"/>
    </xf>
    <xf numFmtId="49" fontId="6" fillId="4" borderId="30" xfId="0" applyNumberFormat="1" applyFont="1" applyFill="1" applyBorder="1" applyAlignment="1">
      <alignment horizontal="center" vertical="center"/>
    </xf>
    <xf numFmtId="49" fontId="6" fillId="4" borderId="25" xfId="0" applyNumberFormat="1" applyFont="1" applyFill="1" applyBorder="1" applyAlignment="1">
      <alignment horizontal="center" vertical="center"/>
    </xf>
    <xf numFmtId="0" fontId="6" fillId="9" borderId="25" xfId="0" applyFont="1" applyFill="1" applyBorder="1" applyAlignment="1">
      <alignment vertical="center"/>
    </xf>
    <xf numFmtId="49" fontId="5" fillId="4" borderId="29" xfId="0" applyNumberFormat="1" applyFont="1" applyFill="1" applyBorder="1" applyAlignment="1">
      <alignment horizontal="center" vertical="center"/>
    </xf>
    <xf numFmtId="49" fontId="5" fillId="4" borderId="135" xfId="0" applyNumberFormat="1" applyFont="1" applyFill="1" applyBorder="1" applyAlignment="1">
      <alignment horizontal="center" vertical="center"/>
    </xf>
    <xf numFmtId="49" fontId="5" fillId="4" borderId="27" xfId="0" applyNumberFormat="1" applyFont="1" applyFill="1" applyBorder="1" applyAlignment="1">
      <alignment horizontal="center" vertical="center"/>
    </xf>
    <xf numFmtId="49" fontId="5" fillId="4" borderId="137" xfId="0" applyNumberFormat="1" applyFont="1" applyFill="1" applyBorder="1" applyAlignment="1">
      <alignment horizontal="center" vertical="center"/>
    </xf>
    <xf numFmtId="49" fontId="5" fillId="4" borderId="132" xfId="0" applyNumberFormat="1" applyFont="1" applyFill="1" applyBorder="1" applyAlignment="1">
      <alignment horizontal="right" vertical="center"/>
    </xf>
    <xf numFmtId="49" fontId="5" fillId="4" borderId="28" xfId="0" applyNumberFormat="1" applyFont="1" applyFill="1" applyBorder="1" applyAlignment="1">
      <alignment horizontal="right" vertical="center"/>
    </xf>
    <xf numFmtId="177" fontId="5" fillId="4" borderId="157" xfId="0" applyNumberFormat="1" applyFont="1" applyFill="1" applyBorder="1" applyAlignment="1">
      <alignment vertical="center"/>
    </xf>
    <xf numFmtId="49" fontId="5" fillId="4" borderId="23" xfId="0" applyNumberFormat="1" applyFont="1" applyFill="1" applyBorder="1" applyAlignment="1">
      <alignment horizontal="center" vertical="center"/>
    </xf>
    <xf numFmtId="49" fontId="5" fillId="4" borderId="112" xfId="0" applyNumberFormat="1" applyFont="1" applyFill="1" applyBorder="1" applyAlignment="1">
      <alignment horizontal="center" vertical="center"/>
    </xf>
    <xf numFmtId="177" fontId="5" fillId="0" borderId="158" xfId="0" applyNumberFormat="1" applyFont="1" applyFill="1" applyBorder="1" applyAlignment="1">
      <alignment vertical="center"/>
    </xf>
    <xf numFmtId="177" fontId="5" fillId="0" borderId="157" xfId="0" applyNumberFormat="1" applyFont="1" applyFill="1" applyBorder="1" applyAlignment="1">
      <alignment vertical="center"/>
    </xf>
    <xf numFmtId="177" fontId="5" fillId="4" borderId="140" xfId="0" applyNumberFormat="1" applyFont="1" applyFill="1" applyBorder="1" applyAlignment="1">
      <alignment vertical="center"/>
    </xf>
    <xf numFmtId="177" fontId="5" fillId="4" borderId="19" xfId="0" applyNumberFormat="1" applyFont="1" applyFill="1" applyBorder="1" applyAlignment="1">
      <alignment vertical="center"/>
    </xf>
    <xf numFmtId="177" fontId="5" fillId="4" borderId="136" xfId="0" applyNumberFormat="1" applyFont="1" applyFill="1" applyBorder="1" applyAlignment="1">
      <alignment vertical="center"/>
    </xf>
    <xf numFmtId="177" fontId="5" fillId="10" borderId="28" xfId="0" applyNumberFormat="1" applyFont="1" applyFill="1" applyBorder="1" applyAlignment="1">
      <alignment vertical="center"/>
    </xf>
    <xf numFmtId="177" fontId="6" fillId="10" borderId="112" xfId="0" applyNumberFormat="1" applyFont="1" applyFill="1" applyBorder="1" applyAlignment="1">
      <alignment horizontal="center" vertical="center"/>
    </xf>
    <xf numFmtId="177" fontId="5" fillId="11" borderId="28" xfId="0" applyNumberFormat="1" applyFont="1" applyFill="1" applyBorder="1" applyAlignment="1">
      <alignment vertical="center"/>
    </xf>
    <xf numFmtId="177" fontId="6" fillId="11" borderId="112" xfId="0" applyNumberFormat="1" applyFont="1" applyFill="1" applyBorder="1" applyAlignment="1">
      <alignment horizontal="center" vertical="center"/>
    </xf>
    <xf numFmtId="177" fontId="5" fillId="11" borderId="31" xfId="0" applyNumberFormat="1" applyFont="1" applyFill="1" applyBorder="1" applyAlignment="1">
      <alignment vertical="center"/>
    </xf>
    <xf numFmtId="177" fontId="6" fillId="11" borderId="32" xfId="0" applyNumberFormat="1" applyFont="1" applyFill="1" applyBorder="1" applyAlignment="1">
      <alignment horizontal="center" vertical="center"/>
    </xf>
    <xf numFmtId="0" fontId="5" fillId="10" borderId="6" xfId="0" quotePrefix="1" applyFont="1" applyFill="1" applyBorder="1" applyAlignment="1">
      <alignment vertical="center"/>
    </xf>
    <xf numFmtId="0" fontId="5" fillId="10" borderId="7" xfId="0" quotePrefix="1" applyFont="1" applyFill="1" applyBorder="1" applyAlignment="1">
      <alignment vertical="center"/>
    </xf>
    <xf numFmtId="0" fontId="0" fillId="11" borderId="0" xfId="0" applyFill="1">
      <alignment vertical="center"/>
    </xf>
    <xf numFmtId="0" fontId="0" fillId="10" borderId="0" xfId="0" applyFill="1">
      <alignment vertical="center"/>
    </xf>
    <xf numFmtId="177" fontId="6" fillId="7" borderId="30" xfId="0" applyNumberFormat="1" applyFont="1" applyFill="1" applyBorder="1" applyAlignment="1">
      <alignment horizontal="left" vertical="center"/>
    </xf>
    <xf numFmtId="177" fontId="5" fillId="7" borderId="25" xfId="0" applyNumberFormat="1" applyFont="1" applyFill="1" applyBorder="1" applyAlignment="1">
      <alignment horizontal="left" vertical="center"/>
    </xf>
    <xf numFmtId="0" fontId="6" fillId="7" borderId="27" xfId="0" applyFont="1" applyFill="1" applyBorder="1" applyAlignment="1">
      <alignment horizontal="left" vertical="center"/>
    </xf>
    <xf numFmtId="176" fontId="5" fillId="7" borderId="27" xfId="0" applyNumberFormat="1" applyFont="1" applyFill="1" applyBorder="1" applyAlignment="1">
      <alignment horizontal="left" vertical="center"/>
    </xf>
    <xf numFmtId="176" fontId="5" fillId="7" borderId="30" xfId="0" applyNumberFormat="1" applyFont="1" applyFill="1" applyBorder="1" applyAlignment="1">
      <alignment horizontal="left" vertical="center"/>
    </xf>
    <xf numFmtId="176" fontId="5" fillId="7" borderId="25" xfId="0" applyNumberFormat="1" applyFont="1" applyFill="1" applyBorder="1" applyAlignment="1">
      <alignment horizontal="left" vertical="center"/>
    </xf>
    <xf numFmtId="176" fontId="6" fillId="7" borderId="27" xfId="0" applyNumberFormat="1" applyFont="1" applyFill="1" applyBorder="1" applyAlignment="1">
      <alignment horizontal="left" vertical="center"/>
    </xf>
    <xf numFmtId="177" fontId="5" fillId="7" borderId="30" xfId="0" applyNumberFormat="1" applyFont="1" applyFill="1" applyBorder="1" applyAlignment="1">
      <alignment horizontal="left" vertical="center"/>
    </xf>
    <xf numFmtId="177" fontId="6" fillId="7" borderId="27" xfId="0" applyNumberFormat="1" applyFont="1" applyFill="1" applyBorder="1" applyAlignment="1">
      <alignment horizontal="left" vertical="center"/>
    </xf>
    <xf numFmtId="177" fontId="5" fillId="7" borderId="27" xfId="0" applyNumberFormat="1" applyFont="1" applyFill="1" applyBorder="1" applyAlignment="1">
      <alignment horizontal="left" vertical="center"/>
    </xf>
    <xf numFmtId="177" fontId="6" fillId="9" borderId="30" xfId="0" applyNumberFormat="1" applyFont="1" applyFill="1" applyBorder="1" applyAlignment="1">
      <alignment horizontal="left" vertical="center"/>
    </xf>
    <xf numFmtId="177" fontId="5" fillId="9" borderId="25" xfId="0" applyNumberFormat="1" applyFont="1" applyFill="1" applyBorder="1" applyAlignment="1">
      <alignment horizontal="left" vertical="center"/>
    </xf>
    <xf numFmtId="177" fontId="6" fillId="9" borderId="27" xfId="0" applyNumberFormat="1" applyFont="1" applyFill="1" applyBorder="1" applyAlignment="1">
      <alignment horizontal="left" vertical="center"/>
    </xf>
    <xf numFmtId="177" fontId="5" fillId="9" borderId="27" xfId="0" applyNumberFormat="1" applyFont="1" applyFill="1" applyBorder="1" applyAlignment="1">
      <alignment horizontal="left" vertical="center"/>
    </xf>
    <xf numFmtId="177" fontId="5" fillId="7" borderId="137" xfId="0" applyNumberFormat="1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177" fontId="5" fillId="4" borderId="20" xfId="0" applyNumberFormat="1" applyFont="1" applyFill="1" applyBorder="1" applyAlignment="1">
      <alignment horizontal="left" vertical="center"/>
    </xf>
    <xf numFmtId="177" fontId="5" fillId="0" borderId="22" xfId="0" applyNumberFormat="1" applyFont="1" applyBorder="1" applyAlignment="1">
      <alignment horizontal="left" vertical="center"/>
    </xf>
    <xf numFmtId="177" fontId="5" fillId="4" borderId="23" xfId="0" applyNumberFormat="1" applyFont="1" applyFill="1" applyBorder="1" applyAlignment="1">
      <alignment horizontal="left" vertical="center"/>
    </xf>
    <xf numFmtId="177" fontId="5" fillId="4" borderId="25" xfId="0" applyNumberFormat="1" applyFont="1" applyFill="1" applyBorder="1" applyAlignment="1">
      <alignment horizontal="left" vertical="center"/>
    </xf>
    <xf numFmtId="177" fontId="5" fillId="9" borderId="23" xfId="0" applyNumberFormat="1" applyFont="1" applyFill="1" applyBorder="1" applyAlignment="1">
      <alignment horizontal="left" vertical="center"/>
    </xf>
    <xf numFmtId="177" fontId="5" fillId="7" borderId="24" xfId="0" applyNumberFormat="1" applyFont="1" applyFill="1" applyBorder="1" applyAlignment="1">
      <alignment horizontal="right" vertical="center"/>
    </xf>
    <xf numFmtId="0" fontId="5" fillId="7" borderId="26" xfId="0" applyFont="1" applyFill="1" applyBorder="1" applyAlignment="1">
      <alignment horizontal="right" vertical="center"/>
    </xf>
    <xf numFmtId="176" fontId="5" fillId="7" borderId="24" xfId="0" applyNumberFormat="1" applyFont="1" applyFill="1" applyBorder="1" applyAlignment="1">
      <alignment horizontal="right" vertical="center"/>
    </xf>
    <xf numFmtId="176" fontId="5" fillId="7" borderId="26" xfId="0" applyNumberFormat="1" applyFont="1" applyFill="1" applyBorder="1" applyAlignment="1">
      <alignment horizontal="right" vertical="center"/>
    </xf>
    <xf numFmtId="177" fontId="5" fillId="7" borderId="26" xfId="0" applyNumberFormat="1" applyFont="1" applyFill="1" applyBorder="1" applyAlignment="1">
      <alignment horizontal="right" vertical="center"/>
    </xf>
    <xf numFmtId="177" fontId="5" fillId="9" borderId="24" xfId="0" applyNumberFormat="1" applyFont="1" applyFill="1" applyBorder="1" applyAlignment="1">
      <alignment horizontal="right" vertical="center"/>
    </xf>
    <xf numFmtId="177" fontId="5" fillId="9" borderId="26" xfId="0" applyNumberFormat="1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9" borderId="28" xfId="0" applyNumberFormat="1" applyFont="1" applyFill="1" applyBorder="1" applyAlignment="1">
      <alignment horizontal="right" vertical="center"/>
    </xf>
    <xf numFmtId="176" fontId="5" fillId="7" borderId="28" xfId="0" applyNumberFormat="1" applyFont="1" applyFill="1" applyBorder="1" applyAlignment="1">
      <alignment horizontal="right" vertical="center"/>
    </xf>
    <xf numFmtId="177" fontId="5" fillId="7" borderId="31" xfId="0" applyNumberFormat="1" applyFont="1" applyFill="1" applyBorder="1" applyAlignment="1">
      <alignment horizontal="right" vertical="center"/>
    </xf>
    <xf numFmtId="177" fontId="5" fillId="7" borderId="132" xfId="0" applyNumberFormat="1" applyFont="1" applyFill="1" applyBorder="1" applyAlignment="1">
      <alignment horizontal="right" vertical="center"/>
    </xf>
    <xf numFmtId="177" fontId="5" fillId="4" borderId="31" xfId="0" applyNumberFormat="1" applyFont="1" applyFill="1" applyBorder="1" applyAlignment="1">
      <alignment horizontal="right" vertical="center"/>
    </xf>
    <xf numFmtId="177" fontId="5" fillId="4" borderId="26" xfId="0" applyNumberFormat="1" applyFont="1" applyFill="1" applyBorder="1" applyAlignment="1">
      <alignment horizontal="right" vertical="center"/>
    </xf>
    <xf numFmtId="177" fontId="5" fillId="4" borderId="24" xfId="0" applyNumberFormat="1" applyFont="1" applyFill="1" applyBorder="1" applyAlignment="1">
      <alignment horizontal="right" vertical="center"/>
    </xf>
    <xf numFmtId="177" fontId="5" fillId="4" borderId="28" xfId="0" applyNumberFormat="1" applyFont="1" applyFill="1" applyBorder="1" applyAlignment="1">
      <alignment horizontal="right" vertical="center"/>
    </xf>
    <xf numFmtId="177" fontId="6" fillId="9" borderId="25" xfId="0" applyNumberFormat="1" applyFont="1" applyFill="1" applyBorder="1" applyAlignment="1">
      <alignment horizontal="left" vertical="center"/>
    </xf>
    <xf numFmtId="49" fontId="5" fillId="4" borderId="30" xfId="0" applyNumberFormat="1" applyFont="1" applyFill="1" applyBorder="1" applyAlignment="1">
      <alignment horizontal="center" vertical="center"/>
    </xf>
    <xf numFmtId="49" fontId="5" fillId="0" borderId="39" xfId="0" quotePrefix="1" applyNumberFormat="1" applyFont="1" applyBorder="1" applyAlignment="1">
      <alignment horizontal="left" vertical="center"/>
    </xf>
    <xf numFmtId="177" fontId="12" fillId="0" borderId="32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" fontId="5" fillId="0" borderId="37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49" fontId="5" fillId="0" borderId="37" xfId="0" applyNumberFormat="1" applyFont="1" applyBorder="1" applyAlignment="1">
      <alignment horizontal="right" vertical="center"/>
    </xf>
    <xf numFmtId="49" fontId="0" fillId="0" borderId="34" xfId="0" applyNumberFormat="1" applyBorder="1" applyAlignment="1">
      <alignment horizontal="right" vertical="center"/>
    </xf>
    <xf numFmtId="0" fontId="5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5" fillId="0" borderId="6" xfId="0" quotePrefix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35" xfId="0" quotePrefix="1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45" xfId="0" applyFont="1" applyFill="1" applyBorder="1" applyAlignment="1">
      <alignment vertical="center"/>
    </xf>
    <xf numFmtId="0" fontId="5" fillId="6" borderId="51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5" fillId="6" borderId="45" xfId="0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2" borderId="84" xfId="0" applyFont="1" applyFill="1" applyBorder="1" applyAlignment="1">
      <alignment vertical="center" shrinkToFit="1"/>
    </xf>
    <xf numFmtId="0" fontId="0" fillId="2" borderId="111" xfId="0" applyFill="1" applyBorder="1" applyAlignment="1">
      <alignment vertical="center" shrinkToFit="1"/>
    </xf>
    <xf numFmtId="0" fontId="0" fillId="2" borderId="117" xfId="0" applyFill="1" applyBorder="1" applyAlignment="1">
      <alignment vertical="center" shrinkToFit="1"/>
    </xf>
    <xf numFmtId="0" fontId="5" fillId="4" borderId="84" xfId="0" applyFont="1" applyFill="1" applyBorder="1" applyAlignment="1">
      <alignment vertical="center" shrinkToFit="1"/>
    </xf>
    <xf numFmtId="0" fontId="0" fillId="4" borderId="111" xfId="0" applyFill="1" applyBorder="1" applyAlignment="1">
      <alignment vertical="center" shrinkToFit="1"/>
    </xf>
    <xf numFmtId="0" fontId="0" fillId="4" borderId="117" xfId="0" applyFill="1" applyBorder="1" applyAlignment="1">
      <alignment vertical="center" shrinkToFit="1"/>
    </xf>
    <xf numFmtId="0" fontId="5" fillId="0" borderId="84" xfId="0" applyFont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9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5" fillId="0" borderId="35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179" fontId="5" fillId="0" borderId="154" xfId="0" applyNumberFormat="1" applyFont="1" applyBorder="1" applyAlignment="1">
      <alignment vertical="center"/>
    </xf>
    <xf numFmtId="179" fontId="5" fillId="0" borderId="155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10" borderId="7" xfId="0" applyFont="1" applyFill="1" applyBorder="1" applyAlignment="1">
      <alignment vertical="center"/>
    </xf>
    <xf numFmtId="0" fontId="5" fillId="10" borderId="45" xfId="0" applyFont="1" applyFill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10" borderId="51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181" fontId="5" fillId="0" borderId="2" xfId="0" applyNumberFormat="1" applyFont="1" applyBorder="1" applyAlignment="1">
      <alignment vertical="center"/>
    </xf>
    <xf numFmtId="181" fontId="0" fillId="0" borderId="2" xfId="0" applyNumberForma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5" xfId="0" applyBorder="1" applyAlignment="1">
      <alignment vertical="center"/>
    </xf>
    <xf numFmtId="0" fontId="5" fillId="10" borderId="128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5" fillId="0" borderId="12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27" xfId="0" applyFont="1" applyBorder="1" applyAlignment="1">
      <alignment vertical="center"/>
    </xf>
    <xf numFmtId="0" fontId="5" fillId="0" borderId="128" xfId="0" applyFont="1" applyBorder="1" applyAlignment="1">
      <alignment vertical="center"/>
    </xf>
    <xf numFmtId="0" fontId="5" fillId="0" borderId="130" xfId="0" applyFont="1" applyBorder="1" applyAlignment="1">
      <alignment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11" borderId="51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5" fillId="6" borderId="128" xfId="0" applyFont="1" applyFill="1" applyBorder="1" applyAlignment="1">
      <alignment vertical="center"/>
    </xf>
    <xf numFmtId="16" fontId="5" fillId="0" borderId="154" xfId="0" applyNumberFormat="1" applyFont="1" applyBorder="1" applyAlignment="1">
      <alignment vertical="center"/>
    </xf>
    <xf numFmtId="0" fontId="0" fillId="0" borderId="155" xfId="0" applyBorder="1" applyAlignment="1">
      <alignment vertical="center"/>
    </xf>
    <xf numFmtId="0" fontId="5" fillId="0" borderId="118" xfId="0" applyFont="1" applyBorder="1" applyAlignment="1">
      <alignment vertical="center"/>
    </xf>
    <xf numFmtId="0" fontId="5" fillId="0" borderId="13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239392</xdr:colOff>
      <xdr:row>47</xdr:row>
      <xdr:rowOff>36406</xdr:rowOff>
    </xdr:from>
    <xdr:to>
      <xdr:col>27</xdr:col>
      <xdr:colOff>106119</xdr:colOff>
      <xdr:row>60</xdr:row>
      <xdr:rowOff>75781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732" y="10972784"/>
          <a:ext cx="5933287" cy="290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176202</xdr:colOff>
      <xdr:row>49</xdr:row>
      <xdr:rowOff>42310</xdr:rowOff>
    </xdr:from>
    <xdr:to>
      <xdr:col>18</xdr:col>
      <xdr:colOff>583</xdr:colOff>
      <xdr:row>58</xdr:row>
      <xdr:rowOff>22142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768" y="10978688"/>
          <a:ext cx="3993816" cy="1963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264160</xdr:colOff>
      <xdr:row>18</xdr:row>
      <xdr:rowOff>81616</xdr:rowOff>
    </xdr:from>
    <xdr:to>
      <xdr:col>37</xdr:col>
      <xdr:colOff>101600</xdr:colOff>
      <xdr:row>18</xdr:row>
      <xdr:rowOff>101600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901920" y="5212416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254000</xdr:colOff>
      <xdr:row>19</xdr:row>
      <xdr:rowOff>81280</xdr:rowOff>
    </xdr:from>
    <xdr:to>
      <xdr:col>37</xdr:col>
      <xdr:colOff>91440</xdr:colOff>
      <xdr:row>19</xdr:row>
      <xdr:rowOff>101264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7891760" y="5466080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300006</xdr:colOff>
      <xdr:row>49</xdr:row>
      <xdr:rowOff>28754</xdr:rowOff>
    </xdr:from>
    <xdr:to>
      <xdr:col>8</xdr:col>
      <xdr:colOff>271929</xdr:colOff>
      <xdr:row>58</xdr:row>
      <xdr:rowOff>38915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06" y="10965132"/>
          <a:ext cx="3901734" cy="1994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52</xdr:row>
      <xdr:rowOff>50800</xdr:rowOff>
    </xdr:from>
    <xdr:to>
      <xdr:col>5</xdr:col>
      <xdr:colOff>423334</xdr:colOff>
      <xdr:row>53</xdr:row>
      <xdr:rowOff>135467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6200" y="10972800"/>
          <a:ext cx="694267" cy="3132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7</xdr:col>
      <xdr:colOff>355600</xdr:colOff>
      <xdr:row>52</xdr:row>
      <xdr:rowOff>110067</xdr:rowOff>
    </xdr:from>
    <xdr:to>
      <xdr:col>8</xdr:col>
      <xdr:colOff>194733</xdr:colOff>
      <xdr:row>53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56467" y="11032067"/>
          <a:ext cx="567266" cy="2455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220134</xdr:colOff>
      <xdr:row>49</xdr:row>
      <xdr:rowOff>177798</xdr:rowOff>
    </xdr:from>
    <xdr:to>
      <xdr:col>11</xdr:col>
      <xdr:colOff>457200</xdr:colOff>
      <xdr:row>50</xdr:row>
      <xdr:rowOff>211665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8267" y="10413998"/>
          <a:ext cx="609600" cy="2624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254000</xdr:colOff>
      <xdr:row>52</xdr:row>
      <xdr:rowOff>76198</xdr:rowOff>
    </xdr:from>
    <xdr:to>
      <xdr:col>13</xdr:col>
      <xdr:colOff>465667</xdr:colOff>
      <xdr:row>53</xdr:row>
      <xdr:rowOff>84665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01267" y="10998198"/>
          <a:ext cx="584200" cy="2370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124373</xdr:colOff>
      <xdr:row>51</xdr:row>
      <xdr:rowOff>45991</xdr:rowOff>
    </xdr:from>
    <xdr:to>
      <xdr:col>29</xdr:col>
      <xdr:colOff>432561</xdr:colOff>
      <xdr:row>65</xdr:row>
      <xdr:rowOff>199339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882" y="11432859"/>
          <a:ext cx="6616270" cy="3239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231796</xdr:colOff>
      <xdr:row>48</xdr:row>
      <xdr:rowOff>243593</xdr:rowOff>
    </xdr:from>
    <xdr:to>
      <xdr:col>17</xdr:col>
      <xdr:colOff>94519</xdr:colOff>
      <xdr:row>57</xdr:row>
      <xdr:rowOff>185085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966" y="10930763"/>
          <a:ext cx="3993817" cy="1963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264160</xdr:colOff>
      <xdr:row>18</xdr:row>
      <xdr:rowOff>81616</xdr:rowOff>
    </xdr:from>
    <xdr:to>
      <xdr:col>37</xdr:col>
      <xdr:colOff>101600</xdr:colOff>
      <xdr:row>18</xdr:row>
      <xdr:rowOff>101600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8047335" y="4529791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254000</xdr:colOff>
      <xdr:row>19</xdr:row>
      <xdr:rowOff>81280</xdr:rowOff>
    </xdr:from>
    <xdr:to>
      <xdr:col>37</xdr:col>
      <xdr:colOff>91440</xdr:colOff>
      <xdr:row>19</xdr:row>
      <xdr:rowOff>101264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8037175" y="4777105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175402</xdr:colOff>
      <xdr:row>49</xdr:row>
      <xdr:rowOff>9583</xdr:rowOff>
    </xdr:from>
    <xdr:to>
      <xdr:col>7</xdr:col>
      <xdr:colOff>583038</xdr:colOff>
      <xdr:row>58</xdr:row>
      <xdr:rowOff>19741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02" y="10955545"/>
          <a:ext cx="3867787" cy="199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52</xdr:row>
      <xdr:rowOff>50800</xdr:rowOff>
    </xdr:from>
    <xdr:to>
      <xdr:col>5</xdr:col>
      <xdr:colOff>423334</xdr:colOff>
      <xdr:row>53</xdr:row>
      <xdr:rowOff>135467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362075" y="10499725"/>
          <a:ext cx="690034" cy="3227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7</xdr:col>
      <xdr:colOff>96808</xdr:colOff>
      <xdr:row>52</xdr:row>
      <xdr:rowOff>71727</xdr:rowOff>
    </xdr:from>
    <xdr:to>
      <xdr:col>7</xdr:col>
      <xdr:colOff>673979</xdr:colOff>
      <xdr:row>53</xdr:row>
      <xdr:rowOff>88660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556959" y="11679048"/>
          <a:ext cx="577171" cy="23738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220134</xdr:colOff>
      <xdr:row>49</xdr:row>
      <xdr:rowOff>177798</xdr:rowOff>
    </xdr:from>
    <xdr:to>
      <xdr:col>11</xdr:col>
      <xdr:colOff>457200</xdr:colOff>
      <xdr:row>50</xdr:row>
      <xdr:rowOff>211665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54034" y="9912348"/>
          <a:ext cx="608541" cy="2719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254000</xdr:colOff>
      <xdr:row>52</xdr:row>
      <xdr:rowOff>76198</xdr:rowOff>
    </xdr:from>
    <xdr:to>
      <xdr:col>13</xdr:col>
      <xdr:colOff>465667</xdr:colOff>
      <xdr:row>53</xdr:row>
      <xdr:rowOff>84665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02325" y="10525123"/>
          <a:ext cx="583142" cy="246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310551</xdr:colOff>
      <xdr:row>48</xdr:row>
      <xdr:rowOff>17253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4B3A82A-85F7-4104-AF6A-A6757E6D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0446589"/>
          <a:ext cx="310551" cy="27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"/>
  <sheetViews>
    <sheetView tabSelected="1" topLeftCell="A2" zoomScale="90" zoomScaleNormal="90" workbookViewId="0">
      <selection activeCell="K8" sqref="K8"/>
    </sheetView>
  </sheetViews>
  <sheetFormatPr defaultRowHeight="18.75"/>
  <cols>
    <col min="2" max="2" width="6.875" customWidth="1"/>
    <col min="3" max="3" width="3.375" customWidth="1"/>
    <col min="4" max="4" width="6.5" customWidth="1"/>
    <col min="5" max="5" width="3.875" customWidth="1"/>
    <col min="6" max="6" width="7.25" customWidth="1"/>
    <col min="7" max="7" width="4.875" customWidth="1"/>
    <col min="8" max="8" width="8.875" customWidth="1"/>
    <col min="9" max="9" width="5" customWidth="1"/>
    <col min="10" max="10" width="9.625" customWidth="1"/>
    <col min="11" max="11" width="4.875" customWidth="1"/>
    <col min="12" max="12" width="7.25" customWidth="1"/>
    <col min="13" max="13" width="4.875" customWidth="1"/>
    <col min="14" max="14" width="7" customWidth="1"/>
    <col min="15" max="15" width="4.25" customWidth="1"/>
    <col min="16" max="16" width="7.375" customWidth="1"/>
    <col min="17" max="17" width="4" customWidth="1"/>
    <col min="18" max="18" width="4.5" customWidth="1"/>
    <col min="20" max="20" width="10" customWidth="1"/>
    <col min="21" max="21" width="7.375" customWidth="1"/>
    <col min="22" max="22" width="4.125" customWidth="1"/>
    <col min="23" max="23" width="8.75" customWidth="1"/>
    <col min="24" max="24" width="15.5" customWidth="1"/>
    <col min="25" max="25" width="16.25" customWidth="1"/>
    <col min="26" max="26" width="9.5" bestFit="1" customWidth="1"/>
    <col min="27" max="27" width="7.125" customWidth="1"/>
    <col min="28" max="28" width="8.125" customWidth="1"/>
    <col min="31" max="31" width="6.875" customWidth="1"/>
    <col min="33" max="33" width="8.75" customWidth="1"/>
    <col min="34" max="34" width="4" customWidth="1"/>
    <col min="37" max="37" width="9.25" customWidth="1"/>
    <col min="38" max="38" width="7.625" customWidth="1"/>
    <col min="39" max="39" width="15.875" customWidth="1"/>
    <col min="43" max="44" width="8.75" customWidth="1"/>
    <col min="45" max="45" width="3.125" customWidth="1"/>
  </cols>
  <sheetData>
    <row r="1" spans="1:45">
      <c r="A1" s="12" t="s">
        <v>35</v>
      </c>
      <c r="B1" s="224"/>
      <c r="C1" s="224"/>
      <c r="D1" s="12"/>
      <c r="E1" s="30"/>
      <c r="F1" s="12"/>
      <c r="G1" s="30"/>
      <c r="H1" s="2"/>
      <c r="I1" s="2"/>
      <c r="J1" s="2"/>
      <c r="K1" s="2"/>
      <c r="L1" s="2"/>
      <c r="M1" s="2"/>
      <c r="N1" s="21"/>
      <c r="O1" s="21"/>
      <c r="P1" s="21"/>
      <c r="Q1" s="21"/>
      <c r="R1" s="2"/>
      <c r="T1" t="s">
        <v>37</v>
      </c>
    </row>
    <row r="2" spans="1:45">
      <c r="A2" s="12"/>
      <c r="B2" s="224"/>
      <c r="C2" s="224"/>
      <c r="D2" s="20"/>
      <c r="E2" s="20"/>
      <c r="F2" s="22"/>
      <c r="G2" s="22"/>
      <c r="H2" s="22"/>
      <c r="I2" s="22"/>
      <c r="J2" s="20"/>
      <c r="K2" s="20"/>
      <c r="L2" s="22"/>
      <c r="M2" s="22"/>
      <c r="N2" s="22"/>
      <c r="O2" s="22"/>
      <c r="P2" s="22"/>
      <c r="Q2" s="22"/>
      <c r="R2" s="24"/>
      <c r="T2" s="25">
        <v>6.458333333333334E-2</v>
      </c>
      <c r="U2" s="25">
        <v>0.44027777777777777</v>
      </c>
      <c r="V2" s="25"/>
      <c r="W2" s="26" t="s">
        <v>0</v>
      </c>
      <c r="X2" s="26"/>
      <c r="Y2" s="26"/>
      <c r="Z2" s="26"/>
      <c r="AA2" s="26"/>
    </row>
    <row r="3" spans="1:45">
      <c r="A3" s="12"/>
      <c r="B3" s="224"/>
      <c r="C3" s="224"/>
      <c r="D3" s="20"/>
      <c r="E3" s="20"/>
      <c r="F3" s="22"/>
      <c r="G3" s="22"/>
      <c r="H3" s="22"/>
      <c r="I3" s="22"/>
      <c r="J3" s="22"/>
      <c r="K3" s="22"/>
      <c r="L3" s="22"/>
      <c r="M3" s="22"/>
      <c r="N3" s="20"/>
      <c r="O3" s="20"/>
      <c r="P3" s="20"/>
      <c r="Q3" s="20"/>
      <c r="R3" s="24"/>
      <c r="T3" s="26">
        <v>11</v>
      </c>
      <c r="U3" s="26" t="s">
        <v>16</v>
      </c>
      <c r="V3" s="26"/>
      <c r="W3" s="25">
        <v>3.4722222222222224E-2</v>
      </c>
      <c r="X3" s="25"/>
      <c r="Y3" s="26" t="s">
        <v>16</v>
      </c>
      <c r="Z3" s="26"/>
      <c r="AA3" s="26"/>
    </row>
    <row r="4" spans="1:45">
      <c r="A4" s="12"/>
      <c r="B4" s="224"/>
      <c r="C4" s="224"/>
      <c r="D4" s="20"/>
      <c r="E4" s="20"/>
      <c r="F4" s="22"/>
      <c r="G4" s="22"/>
      <c r="H4" s="23"/>
      <c r="I4" s="23"/>
      <c r="J4" s="20"/>
      <c r="K4" s="20"/>
      <c r="L4" s="23"/>
      <c r="M4" s="23"/>
      <c r="N4" s="20"/>
      <c r="O4" s="20"/>
      <c r="P4" s="20"/>
      <c r="Q4" s="20"/>
      <c r="R4" s="15"/>
      <c r="T4" s="26">
        <v>12</v>
      </c>
      <c r="U4" s="25" t="s">
        <v>24</v>
      </c>
      <c r="V4" s="25"/>
      <c r="W4" s="25">
        <v>4.1666666666666664E-2</v>
      </c>
      <c r="X4" s="25"/>
      <c r="Y4" s="25" t="s">
        <v>24</v>
      </c>
      <c r="Z4" s="26"/>
      <c r="AA4" s="26"/>
    </row>
    <row r="5" spans="1:45">
      <c r="A5" s="12"/>
      <c r="B5" s="224"/>
      <c r="C5" s="224"/>
      <c r="D5" s="20"/>
      <c r="E5" s="20"/>
      <c r="F5" s="22"/>
      <c r="G5" s="22"/>
      <c r="H5" s="23"/>
      <c r="I5" s="23"/>
      <c r="J5" s="20"/>
      <c r="K5" s="20"/>
      <c r="L5" s="23"/>
      <c r="M5" s="23"/>
      <c r="N5" s="22"/>
      <c r="O5" s="22"/>
      <c r="P5" s="22"/>
      <c r="Q5" s="22"/>
      <c r="R5" s="15"/>
      <c r="T5" s="26">
        <v>14</v>
      </c>
      <c r="U5" s="25"/>
      <c r="V5" s="25"/>
      <c r="W5" s="25">
        <v>5.9027777777777783E-2</v>
      </c>
      <c r="X5" s="25"/>
      <c r="Y5" s="26" t="s">
        <v>25</v>
      </c>
      <c r="Z5" s="25">
        <v>9.7222222222222224E-2</v>
      </c>
      <c r="AA5" s="26" t="s">
        <v>25</v>
      </c>
    </row>
    <row r="6" spans="1:45">
      <c r="A6" s="12"/>
      <c r="B6" s="224"/>
      <c r="C6" s="224"/>
      <c r="D6" s="20"/>
      <c r="E6" s="20"/>
      <c r="F6" s="22"/>
      <c r="G6" s="22"/>
      <c r="H6" s="23"/>
      <c r="I6" s="23"/>
      <c r="J6" s="23"/>
      <c r="K6" s="23"/>
      <c r="L6" s="23"/>
      <c r="M6" s="23"/>
      <c r="N6" s="20"/>
      <c r="O6" s="20"/>
      <c r="P6" s="20"/>
      <c r="Q6" s="20"/>
      <c r="R6" s="15"/>
      <c r="T6" s="26">
        <v>15</v>
      </c>
      <c r="U6" s="25"/>
      <c r="V6" s="25"/>
      <c r="W6" s="25">
        <v>4.8611111111111112E-2</v>
      </c>
      <c r="X6" s="25"/>
      <c r="Y6" s="26" t="s">
        <v>33</v>
      </c>
      <c r="Z6" s="25">
        <v>0.11458333333333333</v>
      </c>
      <c r="AA6" s="26" t="s">
        <v>33</v>
      </c>
    </row>
    <row r="7" spans="1:45" ht="19.5" thickBot="1">
      <c r="A7" s="12"/>
      <c r="B7" s="224"/>
      <c r="C7" s="224"/>
      <c r="D7" s="20"/>
      <c r="E7" s="20"/>
      <c r="F7" s="22"/>
      <c r="G7" s="22"/>
      <c r="H7" s="23"/>
      <c r="I7" s="23"/>
      <c r="J7" s="20"/>
      <c r="K7" s="20"/>
      <c r="L7" s="23"/>
      <c r="M7" s="23"/>
      <c r="N7" s="20"/>
      <c r="O7" s="20"/>
      <c r="P7" s="20"/>
      <c r="Q7" s="20"/>
      <c r="R7" s="15"/>
      <c r="T7" s="27">
        <v>17</v>
      </c>
      <c r="U7" s="27"/>
      <c r="V7" s="27"/>
      <c r="W7" s="28">
        <v>1.0416666666666666E-2</v>
      </c>
      <c r="X7" s="28"/>
      <c r="Y7" s="27" t="s">
        <v>28</v>
      </c>
      <c r="Z7" s="27"/>
      <c r="AA7" s="26"/>
    </row>
    <row r="8" spans="1:45">
      <c r="E8" s="30"/>
      <c r="F8" s="12"/>
      <c r="G8" s="30"/>
      <c r="H8" s="2"/>
      <c r="I8" s="2"/>
      <c r="J8" s="2"/>
      <c r="K8" s="2"/>
      <c r="L8" s="2"/>
      <c r="M8" s="2"/>
      <c r="N8" s="21"/>
      <c r="O8" s="21"/>
      <c r="P8" s="21"/>
      <c r="Q8" s="21"/>
      <c r="R8" s="2"/>
      <c r="T8" s="8" t="s">
        <v>9</v>
      </c>
      <c r="U8" s="9"/>
      <c r="V8" s="9"/>
      <c r="W8" s="136">
        <v>44501</v>
      </c>
      <c r="X8" s="9"/>
      <c r="Y8" s="9"/>
      <c r="Z8" s="9"/>
      <c r="AA8" s="9"/>
      <c r="AB8" s="9"/>
      <c r="AC8" s="9"/>
      <c r="AD8" s="9"/>
      <c r="AE8" s="9"/>
      <c r="AF8" s="10"/>
      <c r="AG8" s="10"/>
      <c r="AH8" s="10"/>
      <c r="AI8" s="10"/>
      <c r="AJ8" s="10"/>
      <c r="AK8" s="10"/>
      <c r="AL8" s="10"/>
      <c r="AM8" s="11"/>
      <c r="AN8" s="16"/>
      <c r="AO8" s="16"/>
      <c r="AP8" s="16"/>
      <c r="AQ8" s="16"/>
      <c r="AR8" s="16"/>
      <c r="AS8" s="17"/>
    </row>
    <row r="9" spans="1:45">
      <c r="D9" s="12" t="s">
        <v>36</v>
      </c>
      <c r="E9" s="31"/>
      <c r="F9" s="31"/>
      <c r="G9" s="31"/>
      <c r="H9" s="2"/>
      <c r="I9" s="2"/>
      <c r="J9" s="2"/>
      <c r="K9" s="2"/>
      <c r="L9" s="2"/>
      <c r="M9" s="2"/>
      <c r="N9" s="21"/>
      <c r="O9" s="21"/>
      <c r="P9" s="21"/>
      <c r="Q9" s="21"/>
      <c r="R9" s="2"/>
      <c r="T9" s="414" t="s">
        <v>27</v>
      </c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5"/>
      <c r="AM9" s="415"/>
      <c r="AN9" s="1"/>
      <c r="AO9" s="1"/>
      <c r="AP9" s="1"/>
      <c r="AQ9" s="1"/>
      <c r="AR9" s="1"/>
      <c r="AS9" s="18"/>
    </row>
    <row r="10" spans="1:45" ht="19.5" thickBo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2"/>
      <c r="Q10" s="30"/>
      <c r="R10" s="12"/>
      <c r="T10" s="416" t="s">
        <v>10</v>
      </c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1"/>
      <c r="AO10" s="1"/>
      <c r="AP10" s="1"/>
      <c r="AQ10" s="1"/>
      <c r="AR10" s="1"/>
      <c r="AS10" s="18"/>
    </row>
    <row r="11" spans="1:45" ht="21" thickTop="1" thickBot="1">
      <c r="A11" s="36" t="s">
        <v>9</v>
      </c>
      <c r="B11" s="237"/>
      <c r="C11" s="237"/>
      <c r="D11" s="37"/>
      <c r="E11" s="37"/>
      <c r="F11" s="459">
        <v>44562</v>
      </c>
      <c r="G11" s="460"/>
      <c r="H11" s="37"/>
      <c r="I11" s="37"/>
      <c r="J11" s="37"/>
      <c r="K11" s="37" t="s">
        <v>79</v>
      </c>
      <c r="L11" s="37"/>
      <c r="M11" s="37"/>
      <c r="N11" s="37"/>
      <c r="O11" s="37"/>
      <c r="P11" s="169"/>
      <c r="Q11" s="169"/>
      <c r="R11" s="38"/>
      <c r="T11" s="14"/>
      <c r="U11" s="424" t="s">
        <v>65</v>
      </c>
      <c r="V11" s="425"/>
      <c r="W11" s="426"/>
      <c r="X11" s="426"/>
      <c r="Y11" s="427"/>
      <c r="Z11" s="424" t="s">
        <v>65</v>
      </c>
      <c r="AA11" s="426"/>
      <c r="AB11" s="426"/>
      <c r="AC11" s="427"/>
      <c r="AD11" s="12"/>
      <c r="AE11" s="12"/>
      <c r="AF11" s="1"/>
      <c r="AG11" s="1"/>
      <c r="AH11" s="1"/>
      <c r="AI11" s="1"/>
      <c r="AJ11" s="1"/>
      <c r="AK11" s="1"/>
      <c r="AL11" s="88"/>
      <c r="AR11" s="1"/>
      <c r="AS11" s="18"/>
    </row>
    <row r="12" spans="1:45" ht="19.5">
      <c r="A12" s="434" t="s">
        <v>94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39"/>
      <c r="P12" s="39"/>
      <c r="Q12" s="39"/>
      <c r="R12" s="40"/>
      <c r="T12" s="14"/>
      <c r="U12" s="85" t="s">
        <v>22</v>
      </c>
      <c r="V12" s="257"/>
      <c r="W12" s="428" t="s">
        <v>41</v>
      </c>
      <c r="X12" s="429"/>
      <c r="Y12" s="430"/>
      <c r="Z12" s="85" t="s">
        <v>21</v>
      </c>
      <c r="AA12" s="126" t="s">
        <v>52</v>
      </c>
      <c r="AB12" s="128"/>
      <c r="AC12" s="129"/>
      <c r="AD12" s="1"/>
      <c r="AE12" s="1"/>
      <c r="AF12" s="1"/>
      <c r="AG12" s="1"/>
      <c r="AH12" s="1"/>
      <c r="AI12" s="1"/>
      <c r="AJ12" s="1"/>
      <c r="AK12" s="18"/>
      <c r="AL12" s="408" t="s">
        <v>8</v>
      </c>
      <c r="AM12" s="409"/>
      <c r="AN12" s="409"/>
      <c r="AO12" s="410"/>
      <c r="AP12" s="52" t="s">
        <v>6</v>
      </c>
      <c r="AQ12" s="53"/>
      <c r="AR12" s="397" t="s">
        <v>5</v>
      </c>
      <c r="AS12" s="398"/>
    </row>
    <row r="13" spans="1:45" ht="20.25" thickBot="1">
      <c r="A13" s="431" t="s">
        <v>10</v>
      </c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3"/>
      <c r="T13" s="32"/>
      <c r="U13" s="50" t="s">
        <v>57</v>
      </c>
      <c r="V13" s="258"/>
      <c r="W13" s="390" t="s">
        <v>54</v>
      </c>
      <c r="X13" s="442"/>
      <c r="Y13" s="392"/>
      <c r="Z13" s="130"/>
      <c r="AA13" s="34"/>
      <c r="AB13" s="35"/>
      <c r="AC13" s="131"/>
      <c r="AD13" s="1"/>
      <c r="AE13" s="1"/>
      <c r="AF13" s="1"/>
      <c r="AG13" s="1"/>
      <c r="AH13" s="1"/>
      <c r="AI13" s="1"/>
      <c r="AJ13" s="1"/>
      <c r="AK13" s="18"/>
      <c r="AL13" s="399" t="s">
        <v>11</v>
      </c>
      <c r="AM13" s="400"/>
      <c r="AN13" s="400"/>
      <c r="AO13" s="383"/>
      <c r="AP13" s="42" t="s">
        <v>6</v>
      </c>
      <c r="AQ13" s="43"/>
      <c r="AR13" s="401" t="s">
        <v>5</v>
      </c>
      <c r="AS13" s="402"/>
    </row>
    <row r="14" spans="1:45" ht="20.25" thickBot="1">
      <c r="A14" s="424" t="s">
        <v>65</v>
      </c>
      <c r="B14" s="425"/>
      <c r="C14" s="425"/>
      <c r="D14" s="426"/>
      <c r="E14" s="426"/>
      <c r="F14" s="427"/>
      <c r="G14" s="424" t="s">
        <v>65</v>
      </c>
      <c r="H14" s="426"/>
      <c r="I14" s="426"/>
      <c r="J14" s="427"/>
      <c r="K14" s="418" t="s">
        <v>64</v>
      </c>
      <c r="L14" s="419"/>
      <c r="M14" s="419"/>
      <c r="N14" s="419"/>
      <c r="O14" s="419"/>
      <c r="P14" s="419"/>
      <c r="Q14" s="419"/>
      <c r="R14" s="420"/>
      <c r="T14" s="32"/>
      <c r="U14" s="50" t="s">
        <v>19</v>
      </c>
      <c r="V14" s="258"/>
      <c r="W14" s="390" t="s">
        <v>66</v>
      </c>
      <c r="X14" s="391"/>
      <c r="Y14" s="392"/>
      <c r="Z14" s="50" t="s">
        <v>20</v>
      </c>
      <c r="AA14" s="87" t="s">
        <v>67</v>
      </c>
      <c r="AB14" s="132"/>
      <c r="AC14" s="133"/>
      <c r="AD14" s="1"/>
      <c r="AE14" s="1"/>
      <c r="AF14" s="1"/>
      <c r="AG14" s="1"/>
      <c r="AH14" s="1"/>
      <c r="AI14" s="1"/>
      <c r="AJ14" s="1"/>
      <c r="AK14" s="18"/>
      <c r="AL14" s="403" t="s">
        <v>12</v>
      </c>
      <c r="AM14" s="404"/>
      <c r="AN14" s="404"/>
      <c r="AO14" s="405"/>
      <c r="AP14" s="211" t="s">
        <v>6</v>
      </c>
      <c r="AQ14" s="212"/>
      <c r="AR14" s="406" t="s">
        <v>5</v>
      </c>
      <c r="AS14" s="407"/>
    </row>
    <row r="15" spans="1:45" ht="21.2" customHeight="1" thickBot="1">
      <c r="A15" s="85" t="s">
        <v>40</v>
      </c>
      <c r="B15" s="436" t="s">
        <v>41</v>
      </c>
      <c r="C15" s="437"/>
      <c r="D15" s="437"/>
      <c r="E15" s="437"/>
      <c r="F15" s="438"/>
      <c r="G15" s="85" t="s">
        <v>42</v>
      </c>
      <c r="H15" s="126" t="s">
        <v>52</v>
      </c>
      <c r="I15" s="128"/>
      <c r="J15" s="129"/>
      <c r="K15" s="421" t="s">
        <v>71</v>
      </c>
      <c r="L15" s="422"/>
      <c r="M15" s="422"/>
      <c r="N15" s="422"/>
      <c r="O15" s="422"/>
      <c r="P15" s="422"/>
      <c r="Q15" s="422"/>
      <c r="R15" s="423"/>
      <c r="T15" s="14"/>
      <c r="U15" s="50" t="s">
        <v>45</v>
      </c>
      <c r="V15" s="259"/>
      <c r="W15" s="87" t="s">
        <v>68</v>
      </c>
      <c r="X15" s="132"/>
      <c r="Y15" s="133"/>
      <c r="Z15" s="50" t="s">
        <v>46</v>
      </c>
      <c r="AA15" s="390" t="s">
        <v>47</v>
      </c>
      <c r="AB15" s="391"/>
      <c r="AC15" s="392"/>
      <c r="AD15" s="1"/>
      <c r="AE15" s="1"/>
      <c r="AF15" s="1"/>
      <c r="AG15" s="1"/>
      <c r="AH15" s="1"/>
      <c r="AI15" s="1"/>
      <c r="AJ15" s="1"/>
      <c r="AK15" s="18"/>
      <c r="AL15" s="54" t="s">
        <v>14</v>
      </c>
      <c r="AM15" s="44"/>
      <c r="AN15" s="41" t="s">
        <v>7</v>
      </c>
      <c r="AO15" s="44"/>
      <c r="AP15" s="45" t="s">
        <v>2</v>
      </c>
      <c r="AQ15" s="46"/>
      <c r="AR15" s="393" t="s">
        <v>15</v>
      </c>
      <c r="AS15" s="394"/>
    </row>
    <row r="16" spans="1:45" ht="20.25" thickBot="1">
      <c r="A16" s="50" t="s">
        <v>57</v>
      </c>
      <c r="B16" s="456" t="s">
        <v>54</v>
      </c>
      <c r="C16" s="457"/>
      <c r="D16" s="457"/>
      <c r="E16" s="457"/>
      <c r="F16" s="458"/>
      <c r="G16" s="130"/>
      <c r="H16" s="34"/>
      <c r="I16" s="35"/>
      <c r="J16" s="131"/>
      <c r="K16" s="408" t="s">
        <v>8</v>
      </c>
      <c r="L16" s="449"/>
      <c r="M16" s="449"/>
      <c r="N16" s="450"/>
      <c r="O16" s="52" t="s">
        <v>6</v>
      </c>
      <c r="P16" s="53"/>
      <c r="Q16" s="397" t="s">
        <v>5</v>
      </c>
      <c r="R16" s="398"/>
      <c r="T16" s="14"/>
      <c r="U16" s="50" t="s">
        <v>48</v>
      </c>
      <c r="V16" s="258"/>
      <c r="W16" s="390" t="s">
        <v>49</v>
      </c>
      <c r="X16" s="391"/>
      <c r="Y16" s="392"/>
      <c r="Z16" s="50" t="s">
        <v>55</v>
      </c>
      <c r="AA16" s="87" t="s">
        <v>58</v>
      </c>
      <c r="AB16" s="132"/>
      <c r="AC16" s="133"/>
      <c r="AD16" s="1"/>
      <c r="AE16" s="1"/>
      <c r="AF16" s="1"/>
      <c r="AG16" s="1"/>
      <c r="AH16" s="1"/>
      <c r="AI16" s="1"/>
      <c r="AJ16" s="1"/>
      <c r="AK16" s="18"/>
      <c r="AL16" s="55" t="s">
        <v>13</v>
      </c>
      <c r="AM16" s="48"/>
      <c r="AN16" s="47" t="s">
        <v>1</v>
      </c>
      <c r="AO16" s="48"/>
      <c r="AP16" s="56" t="s">
        <v>3</v>
      </c>
      <c r="AQ16" s="57"/>
      <c r="AR16" s="395" t="s">
        <v>4</v>
      </c>
      <c r="AS16" s="396"/>
    </row>
    <row r="17" spans="1:45" ht="20.25" thickBot="1">
      <c r="A17" s="50" t="s">
        <v>53</v>
      </c>
      <c r="B17" s="456" t="s">
        <v>66</v>
      </c>
      <c r="C17" s="457"/>
      <c r="D17" s="457"/>
      <c r="E17" s="457"/>
      <c r="F17" s="458"/>
      <c r="G17" s="50" t="s">
        <v>39</v>
      </c>
      <c r="H17" s="87" t="s">
        <v>67</v>
      </c>
      <c r="I17" s="132"/>
      <c r="J17" s="133"/>
      <c r="K17" s="451" t="s">
        <v>84</v>
      </c>
      <c r="L17" s="452"/>
      <c r="M17" s="452"/>
      <c r="N17" s="453"/>
      <c r="O17" s="336" t="s">
        <v>84</v>
      </c>
      <c r="P17" s="337"/>
      <c r="Q17" s="447" t="s">
        <v>84</v>
      </c>
      <c r="R17" s="448"/>
      <c r="T17" s="19"/>
      <c r="U17" s="51" t="s">
        <v>43</v>
      </c>
      <c r="V17" s="260"/>
      <c r="W17" s="439" t="s">
        <v>69</v>
      </c>
      <c r="X17" s="440"/>
      <c r="Y17" s="441"/>
      <c r="Z17" s="51" t="s">
        <v>44</v>
      </c>
      <c r="AA17" s="127" t="s">
        <v>70</v>
      </c>
      <c r="AB17" s="134"/>
      <c r="AC17" s="135"/>
      <c r="AD17" s="1"/>
      <c r="AE17" s="1"/>
      <c r="AF17" s="1"/>
      <c r="AG17" s="1"/>
      <c r="AH17" s="1"/>
      <c r="AI17" s="1"/>
      <c r="AJ17" s="1"/>
      <c r="AK17" s="13"/>
      <c r="AR17" s="88"/>
      <c r="AS17" s="89"/>
    </row>
    <row r="18" spans="1:45" ht="19.5">
      <c r="A18" s="50" t="s">
        <v>45</v>
      </c>
      <c r="B18" s="456" t="s">
        <v>68</v>
      </c>
      <c r="C18" s="457"/>
      <c r="D18" s="457"/>
      <c r="E18" s="457"/>
      <c r="F18" s="458"/>
      <c r="G18" s="50" t="s">
        <v>46</v>
      </c>
      <c r="H18" s="390" t="s">
        <v>47</v>
      </c>
      <c r="I18" s="391"/>
      <c r="J18" s="392"/>
      <c r="K18" s="403" t="s">
        <v>90</v>
      </c>
      <c r="L18" s="454"/>
      <c r="M18" s="454"/>
      <c r="N18" s="455"/>
      <c r="O18" s="211" t="s">
        <v>6</v>
      </c>
      <c r="P18" s="212"/>
      <c r="Q18" s="406" t="s">
        <v>5</v>
      </c>
      <c r="R18" s="407"/>
      <c r="T18" s="92"/>
      <c r="U18" s="271" t="s">
        <v>31</v>
      </c>
      <c r="V18" s="271"/>
      <c r="W18" s="96" t="s">
        <v>34</v>
      </c>
      <c r="X18" s="96"/>
      <c r="Y18" s="97" t="s">
        <v>23</v>
      </c>
      <c r="Z18" s="98" t="s">
        <v>17</v>
      </c>
      <c r="AA18" s="96" t="s">
        <v>23</v>
      </c>
      <c r="AB18" s="97" t="s">
        <v>18</v>
      </c>
      <c r="AC18" s="99" t="s">
        <v>17</v>
      </c>
      <c r="AD18" s="96" t="s">
        <v>23</v>
      </c>
      <c r="AE18" s="97" t="s">
        <v>18</v>
      </c>
      <c r="AF18" s="98" t="s">
        <v>17</v>
      </c>
      <c r="AG18" s="96" t="s">
        <v>23</v>
      </c>
      <c r="AH18" s="97" t="s">
        <v>18</v>
      </c>
      <c r="AI18" s="99" t="s">
        <v>17</v>
      </c>
      <c r="AJ18" s="96" t="s">
        <v>23</v>
      </c>
      <c r="AK18" s="97" t="s">
        <v>18</v>
      </c>
      <c r="AL18" s="115" t="s">
        <v>26</v>
      </c>
      <c r="AM18" s="100"/>
      <c r="AN18" s="98" t="s">
        <v>31</v>
      </c>
      <c r="AO18" s="96" t="s">
        <v>63</v>
      </c>
      <c r="AP18" s="97"/>
      <c r="AQ18" s="99"/>
      <c r="AR18" s="101"/>
      <c r="AS18" s="17"/>
    </row>
    <row r="19" spans="1:45" ht="19.5">
      <c r="A19" s="50" t="s">
        <v>48</v>
      </c>
      <c r="B19" s="456" t="s">
        <v>49</v>
      </c>
      <c r="C19" s="457"/>
      <c r="D19" s="457"/>
      <c r="E19" s="457"/>
      <c r="F19" s="458"/>
      <c r="G19" s="50" t="s">
        <v>55</v>
      </c>
      <c r="H19" s="87" t="s">
        <v>58</v>
      </c>
      <c r="I19" s="132"/>
      <c r="J19" s="133"/>
      <c r="K19" s="382" t="s">
        <v>179</v>
      </c>
      <c r="L19" s="383"/>
      <c r="M19" s="41" t="s">
        <v>7</v>
      </c>
      <c r="N19" s="44"/>
      <c r="O19" s="45" t="s">
        <v>2</v>
      </c>
      <c r="P19" s="46"/>
      <c r="Q19" s="393" t="s">
        <v>15</v>
      </c>
      <c r="R19" s="394"/>
      <c r="T19" s="93"/>
      <c r="U19" s="272" t="s">
        <v>77</v>
      </c>
      <c r="V19" s="273"/>
      <c r="W19" s="103"/>
      <c r="X19" s="103"/>
      <c r="Y19" s="104"/>
      <c r="Z19" s="105" t="s">
        <v>60</v>
      </c>
      <c r="AA19" s="103"/>
      <c r="AB19" s="113"/>
      <c r="AC19" s="103"/>
      <c r="AD19" s="103"/>
      <c r="AE19" s="104"/>
      <c r="AF19" s="118" t="s">
        <v>74</v>
      </c>
      <c r="AG19" s="106"/>
      <c r="AH19" s="106"/>
      <c r="AI19" s="107"/>
      <c r="AJ19" s="103"/>
      <c r="AK19" s="104"/>
      <c r="AL19" s="116" t="s">
        <v>61</v>
      </c>
      <c r="AM19" s="121"/>
      <c r="AN19" s="105" t="s">
        <v>75</v>
      </c>
      <c r="AO19" s="103"/>
      <c r="AP19" s="103"/>
      <c r="AQ19" s="103"/>
      <c r="AR19" s="120"/>
      <c r="AS19" s="86"/>
    </row>
    <row r="20" spans="1:45" ht="20.25" thickBot="1">
      <c r="A20" s="51" t="s">
        <v>43</v>
      </c>
      <c r="B20" s="411" t="s">
        <v>196</v>
      </c>
      <c r="C20" s="412"/>
      <c r="D20" s="412"/>
      <c r="E20" s="412"/>
      <c r="F20" s="413"/>
      <c r="G20" s="51" t="s">
        <v>44</v>
      </c>
      <c r="H20" s="439" t="s">
        <v>141</v>
      </c>
      <c r="I20" s="440"/>
      <c r="J20" s="441"/>
      <c r="K20" s="384" t="s">
        <v>13</v>
      </c>
      <c r="L20" s="385"/>
      <c r="M20" s="47" t="s">
        <v>1</v>
      </c>
      <c r="N20" s="48"/>
      <c r="O20" s="56" t="s">
        <v>3</v>
      </c>
      <c r="P20" s="57"/>
      <c r="Q20" s="395" t="s">
        <v>4</v>
      </c>
      <c r="R20" s="396"/>
      <c r="T20" s="94"/>
      <c r="U20" s="274"/>
      <c r="V20" s="275"/>
      <c r="W20" s="109"/>
      <c r="X20" s="109"/>
      <c r="Y20" s="110"/>
      <c r="Z20" s="111" t="s">
        <v>72</v>
      </c>
      <c r="AA20" s="109"/>
      <c r="AB20" s="114"/>
      <c r="AC20" s="109"/>
      <c r="AD20" s="109"/>
      <c r="AE20" s="110"/>
      <c r="AF20" s="111" t="s">
        <v>73</v>
      </c>
      <c r="AG20" s="109"/>
      <c r="AH20" s="109"/>
      <c r="AI20" s="109"/>
      <c r="AJ20" s="109"/>
      <c r="AK20" s="110"/>
      <c r="AL20" s="117" t="s">
        <v>62</v>
      </c>
      <c r="AM20" s="114"/>
      <c r="AN20" s="111" t="s">
        <v>76</v>
      </c>
      <c r="AO20" s="109"/>
      <c r="AP20" s="109"/>
      <c r="AQ20" s="109"/>
      <c r="AR20" s="112"/>
      <c r="AS20" s="119"/>
    </row>
    <row r="21" spans="1:45" ht="19.5">
      <c r="A21" s="195">
        <f>+T21</f>
        <v>44563</v>
      </c>
      <c r="B21" s="246" t="s">
        <v>180</v>
      </c>
      <c r="C21" s="288" t="s">
        <v>180</v>
      </c>
      <c r="D21" s="247" t="s">
        <v>180</v>
      </c>
      <c r="E21" s="248" t="s">
        <v>180</v>
      </c>
      <c r="F21" s="49">
        <v>0.92569444444444438</v>
      </c>
      <c r="G21" s="139" t="str">
        <f>+AB23</f>
        <v>B1</v>
      </c>
      <c r="H21" s="49">
        <v>0.9604166666666667</v>
      </c>
      <c r="I21" s="137" t="str">
        <f>+AE23</f>
        <v>A1</v>
      </c>
      <c r="J21" s="49">
        <v>0.9902777777777777</v>
      </c>
      <c r="K21" s="139" t="str">
        <f>+AH23</f>
        <v>B2</v>
      </c>
      <c r="L21" s="49">
        <v>2.4999999999999998E-2</v>
      </c>
      <c r="M21" s="137" t="str">
        <f>+AK23</f>
        <v>A2</v>
      </c>
      <c r="N21" s="147" t="s">
        <v>180</v>
      </c>
      <c r="O21" s="302" t="s">
        <v>180</v>
      </c>
      <c r="P21" s="279" t="s">
        <v>180</v>
      </c>
      <c r="Q21" s="379" t="s">
        <v>180</v>
      </c>
      <c r="R21" s="306" t="s">
        <v>191</v>
      </c>
      <c r="T21" s="175">
        <f>+'2022_1  JST'!T21</f>
        <v>44563</v>
      </c>
      <c r="U21" s="267">
        <f t="shared" ref="U21" si="0">+Z21-+$T$2</f>
        <v>0.8534722222222223</v>
      </c>
      <c r="V21" s="277" t="str">
        <f>+'2022_1  JST'!V21</f>
        <v>B1</v>
      </c>
      <c r="W21" s="268">
        <f t="shared" ref="W21:W41" si="1">+U21+$W$3</f>
        <v>0.88819444444444451</v>
      </c>
      <c r="X21" s="269" t="str">
        <f>+'2022_1  JST'!X21</f>
        <v>A1</v>
      </c>
      <c r="Y21" s="60" t="str">
        <f>+$Y$3</f>
        <v>(30min)</v>
      </c>
      <c r="Z21" s="64">
        <v>0.91805555555555562</v>
      </c>
      <c r="AA21" s="59" t="str">
        <f>+$U$3</f>
        <v>(30min)</v>
      </c>
      <c r="AB21" s="140" t="s">
        <v>19</v>
      </c>
      <c r="AC21" s="68">
        <f>+Z21+$W$3</f>
        <v>0.95277777777777783</v>
      </c>
      <c r="AD21" s="59" t="str">
        <f>+$Y$3</f>
        <v>(30min)</v>
      </c>
      <c r="AE21" s="65" t="s">
        <v>22</v>
      </c>
      <c r="AF21" s="70">
        <f t="shared" ref="AF21:AF22" si="2">+Z21+$T$2</f>
        <v>0.98263888888888895</v>
      </c>
      <c r="AG21" s="59" t="str">
        <f>+$U$3</f>
        <v>(30min)</v>
      </c>
      <c r="AH21" s="140" t="s">
        <v>20</v>
      </c>
      <c r="AI21" s="72">
        <f>+AF21+$W$3</f>
        <v>1.0173611111111112</v>
      </c>
      <c r="AJ21" s="59" t="str">
        <f>+$Y$3</f>
        <v>(30min)</v>
      </c>
      <c r="AK21" s="65" t="s">
        <v>21</v>
      </c>
      <c r="AL21" s="73">
        <f>+AF21+$W$5</f>
        <v>1.0416666666666667</v>
      </c>
      <c r="AM21" s="74">
        <f>+AF21+$Z$5</f>
        <v>1.0798611111111112</v>
      </c>
      <c r="AN21" s="182">
        <f t="shared" ref="AN21:AN22" si="3">+AF21+$T$2</f>
        <v>1.0472222222222223</v>
      </c>
      <c r="AO21" s="59">
        <f>+AN21+$W$5</f>
        <v>1.10625</v>
      </c>
      <c r="AP21" s="65" t="str">
        <f>+'2022_1  JST'!AP21</f>
        <v>C</v>
      </c>
      <c r="AQ21" s="72">
        <f>+AN21+$Z$5</f>
        <v>1.1444444444444446</v>
      </c>
      <c r="AR21" s="282" t="str">
        <f>+'2022_1  JST'!AR21</f>
        <v>C</v>
      </c>
      <c r="AS21" s="82">
        <f>+'2022_1  JST'!AS21</f>
        <v>89</v>
      </c>
    </row>
    <row r="22" spans="1:45" ht="20.25" thickBot="1">
      <c r="A22" s="190"/>
      <c r="B22" s="249"/>
      <c r="C22" s="250"/>
      <c r="D22" s="251">
        <f t="shared" ref="D22:D24" si="4">+W22</f>
        <v>0.39097222222222222</v>
      </c>
      <c r="E22" s="278" t="str">
        <f t="shared" ref="E22:E35" si="5">+X22</f>
        <v>E1</v>
      </c>
      <c r="F22" s="138">
        <v>0.36805555555555558</v>
      </c>
      <c r="G22" s="141" t="s">
        <v>186</v>
      </c>
      <c r="H22" s="138">
        <v>0.40972222222222227</v>
      </c>
      <c r="I22" s="141" t="str">
        <f t="shared" ref="I22:I26" si="6">+AE24</f>
        <v>B3</v>
      </c>
      <c r="J22" s="332">
        <v>0.4291666666666667</v>
      </c>
      <c r="K22" s="333" t="s">
        <v>182</v>
      </c>
      <c r="L22" s="332">
        <v>0.47083333333333338</v>
      </c>
      <c r="M22" s="333" t="str">
        <f t="shared" ref="M22:M24" si="7">+AK24</f>
        <v>B3</v>
      </c>
      <c r="N22" s="149" t="s">
        <v>188</v>
      </c>
      <c r="O22" s="316" t="s">
        <v>189</v>
      </c>
      <c r="P22" s="149">
        <v>0.61041666666666672</v>
      </c>
      <c r="Q22" s="318" t="str">
        <f t="shared" ref="Q22" si="8">+AR22</f>
        <v>B5</v>
      </c>
      <c r="R22" s="380"/>
      <c r="T22" s="210"/>
      <c r="U22" s="240">
        <f t="shared" ref="U22:U23" si="9">+Z22-+$T$2</f>
        <v>0.35625000000000001</v>
      </c>
      <c r="V22" s="263" t="str">
        <f>+'2022_1  JST'!V22</f>
        <v>E1</v>
      </c>
      <c r="W22" s="229">
        <f t="shared" si="1"/>
        <v>0.39097222222222222</v>
      </c>
      <c r="X22" s="270" t="str">
        <f>+'2022_1  JST'!X22</f>
        <v>E1</v>
      </c>
      <c r="Y22" s="63" t="str">
        <f>+$Y$4</f>
        <v>(45min)</v>
      </c>
      <c r="Z22" s="66">
        <v>0.42083333333333334</v>
      </c>
      <c r="AA22" s="62" t="str">
        <f>+$U$4</f>
        <v>(45min)</v>
      </c>
      <c r="AB22" s="168" t="s">
        <v>43</v>
      </c>
      <c r="AC22" s="69">
        <f>+Z22+$W$4</f>
        <v>0.46250000000000002</v>
      </c>
      <c r="AD22" s="62" t="str">
        <f>+$Y$4</f>
        <v>(45min)</v>
      </c>
      <c r="AE22" s="67" t="s">
        <v>45</v>
      </c>
      <c r="AF22" s="66">
        <f t="shared" si="2"/>
        <v>0.48541666666666666</v>
      </c>
      <c r="AG22" s="71" t="str">
        <f>+$U$4</f>
        <v>(45min)</v>
      </c>
      <c r="AH22" s="168" t="s">
        <v>43</v>
      </c>
      <c r="AI22" s="69">
        <f>+AF22+$W$4</f>
        <v>0.52708333333333335</v>
      </c>
      <c r="AJ22" s="62" t="str">
        <f>+$Y$4</f>
        <v>(45min)</v>
      </c>
      <c r="AK22" s="67" t="s">
        <v>45</v>
      </c>
      <c r="AL22" s="75">
        <f>+AF22+$W$6</f>
        <v>0.53402777777777777</v>
      </c>
      <c r="AM22" s="76">
        <f>+AF22+$Z$6</f>
        <v>0.6</v>
      </c>
      <c r="AN22" s="77">
        <f t="shared" si="3"/>
        <v>0.55000000000000004</v>
      </c>
      <c r="AO22" s="62">
        <f>+AN22+$W$6</f>
        <v>0.5986111111111112</v>
      </c>
      <c r="AP22" s="79" t="str">
        <f>+'2022_1  JST'!AP22</f>
        <v>B4</v>
      </c>
      <c r="AQ22" s="84">
        <f>+AN22+$Z$6</f>
        <v>0.66458333333333341</v>
      </c>
      <c r="AR22" s="283" t="str">
        <f>+'2022_1  JST'!AR22</f>
        <v>B5</v>
      </c>
      <c r="AS22" s="83"/>
    </row>
    <row r="23" spans="1:45" ht="19.5">
      <c r="A23" s="195">
        <f>+T23</f>
        <v>44564</v>
      </c>
      <c r="B23" s="361">
        <v>0.90972222222222221</v>
      </c>
      <c r="C23" s="340" t="str">
        <f>+V23</f>
        <v>B1</v>
      </c>
      <c r="D23" s="361">
        <v>0.94444444444444453</v>
      </c>
      <c r="E23" s="341" t="str">
        <f t="shared" si="5"/>
        <v>A1</v>
      </c>
      <c r="F23" s="49">
        <v>0.97291666666666676</v>
      </c>
      <c r="G23" s="139" t="str">
        <f>+AB25</f>
        <v>B1</v>
      </c>
      <c r="H23" s="49">
        <v>7.6388888888888886E-3</v>
      </c>
      <c r="I23" s="137" t="str">
        <f>+AE25</f>
        <v>A1</v>
      </c>
      <c r="J23" s="49">
        <v>3.9583333333333331E-2</v>
      </c>
      <c r="K23" s="139" t="str">
        <f>+AH25</f>
        <v>B2</v>
      </c>
      <c r="L23" s="49">
        <v>7.4305555555555555E-2</v>
      </c>
      <c r="M23" s="137" t="str">
        <f>+AK25</f>
        <v>A2</v>
      </c>
      <c r="N23" s="147" t="s">
        <v>180</v>
      </c>
      <c r="O23" s="302" t="s">
        <v>180</v>
      </c>
      <c r="P23" s="279" t="s">
        <v>180</v>
      </c>
      <c r="Q23" s="379" t="s">
        <v>180</v>
      </c>
      <c r="R23" s="306" t="s">
        <v>192</v>
      </c>
      <c r="T23" s="175">
        <f>+'2022_1  JST'!T23</f>
        <v>44564</v>
      </c>
      <c r="U23" s="267">
        <f t="shared" si="9"/>
        <v>0.8833333333333333</v>
      </c>
      <c r="V23" s="277" t="str">
        <f>+'2022_1  JST'!V23</f>
        <v>B1</v>
      </c>
      <c r="W23" s="268">
        <f t="shared" si="1"/>
        <v>0.91805555555555551</v>
      </c>
      <c r="X23" s="269" t="str">
        <f>+'2022_1  JST'!X23</f>
        <v>A1</v>
      </c>
      <c r="Y23" s="60" t="str">
        <f>+$Y$3</f>
        <v>(30min)</v>
      </c>
      <c r="Z23" s="64">
        <v>0.94791666666666663</v>
      </c>
      <c r="AA23" s="59" t="str">
        <f>+$U$3</f>
        <v>(30min)</v>
      </c>
      <c r="AB23" s="140" t="s">
        <v>19</v>
      </c>
      <c r="AC23" s="68">
        <f>+Z23+$W$3</f>
        <v>0.98263888888888884</v>
      </c>
      <c r="AD23" s="59" t="str">
        <f>+$Y$3</f>
        <v>(30min)</v>
      </c>
      <c r="AE23" s="65" t="s">
        <v>22</v>
      </c>
      <c r="AF23" s="70">
        <f t="shared" ref="AF23:AF44" si="10">+Z23+$T$2</f>
        <v>1.0125</v>
      </c>
      <c r="AG23" s="59" t="str">
        <f>+$U$3</f>
        <v>(30min)</v>
      </c>
      <c r="AH23" s="140" t="s">
        <v>20</v>
      </c>
      <c r="AI23" s="72">
        <f>+AF23+$W$3</f>
        <v>1.0472222222222223</v>
      </c>
      <c r="AJ23" s="59" t="str">
        <f>+$Y$3</f>
        <v>(30min)</v>
      </c>
      <c r="AK23" s="65" t="s">
        <v>42</v>
      </c>
      <c r="AL23" s="73">
        <f>+AF23+$W$5</f>
        <v>1.0715277777777776</v>
      </c>
      <c r="AM23" s="74">
        <f>+AF23+$Z$5</f>
        <v>1.1097222222222223</v>
      </c>
      <c r="AN23" s="182">
        <f t="shared" ref="AN23:AN44" si="11">+AF23+$T$2</f>
        <v>1.0770833333333334</v>
      </c>
      <c r="AO23" s="59">
        <f>+AN23+$W$5</f>
        <v>1.1361111111111111</v>
      </c>
      <c r="AP23" s="65" t="str">
        <f>+'2022_1  JST'!AP23</f>
        <v>C</v>
      </c>
      <c r="AQ23" s="72">
        <f>+AN23+$Z$5</f>
        <v>1.1743055555555557</v>
      </c>
      <c r="AR23" s="282" t="str">
        <f>+'2022_1  JST'!AR23</f>
        <v>C</v>
      </c>
      <c r="AS23" s="82" t="str">
        <f>+'2022_1  JST'!AS23</f>
        <v>AB</v>
      </c>
    </row>
    <row r="24" spans="1:45" ht="20.25" thickBot="1">
      <c r="A24" s="194"/>
      <c r="B24" s="362"/>
      <c r="C24" s="342"/>
      <c r="D24" s="371">
        <f t="shared" si="4"/>
        <v>1.3583333333333332</v>
      </c>
      <c r="E24" s="343" t="str">
        <f t="shared" si="5"/>
        <v>E1</v>
      </c>
      <c r="F24" s="138">
        <v>0.41250000000000003</v>
      </c>
      <c r="G24" s="141" t="str">
        <f t="shared" ref="G24" si="12">+AB26</f>
        <v>E2</v>
      </c>
      <c r="H24" s="138">
        <v>0.45416666666666666</v>
      </c>
      <c r="I24" s="141" t="str">
        <f t="shared" si="6"/>
        <v>B3</v>
      </c>
      <c r="J24" s="138">
        <v>0.4777777777777778</v>
      </c>
      <c r="K24" s="141" t="s">
        <v>182</v>
      </c>
      <c r="L24" s="138">
        <v>0.51944444444444449</v>
      </c>
      <c r="M24" s="141" t="str">
        <f t="shared" si="7"/>
        <v>B3</v>
      </c>
      <c r="N24" s="149" t="s">
        <v>180</v>
      </c>
      <c r="O24" s="316" t="s">
        <v>180</v>
      </c>
      <c r="P24" s="149" t="s">
        <v>180</v>
      </c>
      <c r="Q24" s="318" t="s">
        <v>180</v>
      </c>
      <c r="R24" s="380"/>
      <c r="T24" s="210"/>
      <c r="U24" s="240">
        <f t="shared" ref="U24:U40" si="13">+Z24-+$T$2</f>
        <v>1.3236111111111108</v>
      </c>
      <c r="V24" s="263" t="str">
        <f>+'2022_1  JST'!V24</f>
        <v>E1</v>
      </c>
      <c r="W24" s="229">
        <f t="shared" si="1"/>
        <v>1.3583333333333332</v>
      </c>
      <c r="X24" s="270" t="str">
        <f>+'2022_1  JST'!X24</f>
        <v>E1</v>
      </c>
      <c r="Y24" s="63" t="str">
        <f>+$Y$4</f>
        <v>(45min)</v>
      </c>
      <c r="Z24" s="66">
        <f>+Z23+$U$2</f>
        <v>1.3881944444444443</v>
      </c>
      <c r="AA24" s="62" t="str">
        <f>+$U$4</f>
        <v>(45min)</v>
      </c>
      <c r="AB24" s="168" t="s">
        <v>50</v>
      </c>
      <c r="AC24" s="69">
        <f>+Z24+$W$4</f>
        <v>1.429861111111111</v>
      </c>
      <c r="AD24" s="62" t="str">
        <f>+$Y$4</f>
        <v>(45min)</v>
      </c>
      <c r="AE24" s="67" t="s">
        <v>51</v>
      </c>
      <c r="AF24" s="66">
        <f t="shared" si="10"/>
        <v>1.4527777777777777</v>
      </c>
      <c r="AG24" s="71" t="str">
        <f>+$U$4</f>
        <v>(45min)</v>
      </c>
      <c r="AH24" s="168" t="s">
        <v>50</v>
      </c>
      <c r="AI24" s="69">
        <f>+AF24+$W$4</f>
        <v>1.4944444444444445</v>
      </c>
      <c r="AJ24" s="62" t="str">
        <f>+$Y$4</f>
        <v>(45min)</v>
      </c>
      <c r="AK24" s="67" t="s">
        <v>45</v>
      </c>
      <c r="AL24" s="75">
        <f>+AF24+$W$6</f>
        <v>1.5013888888888889</v>
      </c>
      <c r="AM24" s="76">
        <f>+AF24+$Z$6</f>
        <v>1.567361111111111</v>
      </c>
      <c r="AN24" s="77">
        <f t="shared" si="11"/>
        <v>1.5173611111111112</v>
      </c>
      <c r="AO24" s="62">
        <f>+AN24+$W$6</f>
        <v>1.5659722222222223</v>
      </c>
      <c r="AP24" s="79" t="str">
        <f>+'2022_1  JST'!AP24</f>
        <v>B4</v>
      </c>
      <c r="AQ24" s="84">
        <f>+AN24+$Z$6</f>
        <v>1.6319444444444444</v>
      </c>
      <c r="AR24" s="283" t="str">
        <f>+'2022_1  JST'!AR24</f>
        <v>B5</v>
      </c>
      <c r="AS24" s="83"/>
    </row>
    <row r="25" spans="1:45" ht="19.5">
      <c r="A25" s="195">
        <f>+T25</f>
        <v>44569</v>
      </c>
      <c r="B25" s="361">
        <v>0.89027777777777783</v>
      </c>
      <c r="C25" s="340" t="str">
        <f>+V25</f>
        <v>B1</v>
      </c>
      <c r="D25" s="372">
        <v>0.92499999999999993</v>
      </c>
      <c r="E25" s="341" t="str">
        <f t="shared" si="5"/>
        <v>A1</v>
      </c>
      <c r="F25" s="173">
        <v>0.95347222222222217</v>
      </c>
      <c r="G25" s="139" t="str">
        <f>+AB27</f>
        <v>B1</v>
      </c>
      <c r="H25" s="173">
        <v>0.98819444444444438</v>
      </c>
      <c r="I25" s="137" t="str">
        <f>+AE27</f>
        <v>A1</v>
      </c>
      <c r="J25" s="173">
        <v>1.9444444444444445E-2</v>
      </c>
      <c r="K25" s="139" t="str">
        <f>+AH27</f>
        <v>B2</v>
      </c>
      <c r="L25" s="173">
        <v>5.4166666666666669E-2</v>
      </c>
      <c r="M25" s="174" t="s">
        <v>187</v>
      </c>
      <c r="N25" s="147" t="s">
        <v>180</v>
      </c>
      <c r="O25" s="302" t="s">
        <v>180</v>
      </c>
      <c r="P25" s="279" t="s">
        <v>180</v>
      </c>
      <c r="Q25" s="379" t="s">
        <v>180</v>
      </c>
      <c r="R25" s="306" t="s">
        <v>193</v>
      </c>
      <c r="T25" s="175">
        <f>+'2022_1  JST'!T25</f>
        <v>44569</v>
      </c>
      <c r="U25" s="267">
        <f t="shared" si="13"/>
        <v>0.89861111111111114</v>
      </c>
      <c r="V25" s="277" t="str">
        <f>+'2022_1  JST'!V25</f>
        <v>B1</v>
      </c>
      <c r="W25" s="268">
        <f t="shared" si="1"/>
        <v>0.93333333333333335</v>
      </c>
      <c r="X25" s="269" t="str">
        <f>+'2022_1  JST'!X25</f>
        <v>A1</v>
      </c>
      <c r="Y25" s="60" t="str">
        <f>+$Y$3</f>
        <v>(30min)</v>
      </c>
      <c r="Z25" s="64">
        <v>0.96319444444444446</v>
      </c>
      <c r="AA25" s="59" t="str">
        <f>+$U$3</f>
        <v>(30min)</v>
      </c>
      <c r="AB25" s="140" t="s">
        <v>19</v>
      </c>
      <c r="AC25" s="68">
        <f>+Z25+$W$3</f>
        <v>0.99791666666666667</v>
      </c>
      <c r="AD25" s="59" t="str">
        <f>+$Y$3</f>
        <v>(30min)</v>
      </c>
      <c r="AE25" s="65" t="s">
        <v>22</v>
      </c>
      <c r="AF25" s="70">
        <f t="shared" si="10"/>
        <v>1.0277777777777779</v>
      </c>
      <c r="AG25" s="59" t="str">
        <f>+$U$3</f>
        <v>(30min)</v>
      </c>
      <c r="AH25" s="140" t="s">
        <v>20</v>
      </c>
      <c r="AI25" s="72">
        <f>+AF25+$W$3</f>
        <v>1.0625000000000002</v>
      </c>
      <c r="AJ25" s="59" t="str">
        <f>+$Y$3</f>
        <v>(30min)</v>
      </c>
      <c r="AK25" s="65" t="s">
        <v>42</v>
      </c>
      <c r="AL25" s="73">
        <f>+AF25+$W$5</f>
        <v>1.0868055555555556</v>
      </c>
      <c r="AM25" s="74">
        <f>+AF25+$Z$5</f>
        <v>1.1250000000000002</v>
      </c>
      <c r="AN25" s="182">
        <f t="shared" si="11"/>
        <v>1.0923611111111113</v>
      </c>
      <c r="AO25" s="59">
        <f>+AN25+$W$5</f>
        <v>1.151388888888889</v>
      </c>
      <c r="AP25" s="65" t="str">
        <f>+'2022_1  JST'!AP25</f>
        <v>C</v>
      </c>
      <c r="AQ25" s="72">
        <f>+AN25+$Z$5</f>
        <v>1.1895833333333337</v>
      </c>
      <c r="AR25" s="65" t="str">
        <f>+'2022_1  JST'!AR25</f>
        <v>C</v>
      </c>
      <c r="AS25" s="82" t="str">
        <f>+'2022_1  JST'!AS25</f>
        <v>01</v>
      </c>
    </row>
    <row r="26" spans="1:45" ht="20.25" thickBot="1">
      <c r="A26" s="194"/>
      <c r="B26" s="362"/>
      <c r="C26" s="342"/>
      <c r="D26" s="364">
        <f t="shared" ref="D26:D30" si="14">+W26</f>
        <v>1.3736111111111111</v>
      </c>
      <c r="E26" s="343" t="str">
        <f t="shared" si="5"/>
        <v>E1</v>
      </c>
      <c r="F26" s="330">
        <v>0.39374999999999999</v>
      </c>
      <c r="G26" s="331" t="s">
        <v>182</v>
      </c>
      <c r="H26" s="330">
        <v>0.43541666666666662</v>
      </c>
      <c r="I26" s="331" t="str">
        <f t="shared" si="6"/>
        <v>B3</v>
      </c>
      <c r="J26" s="330">
        <v>0.45763888888888887</v>
      </c>
      <c r="K26" s="331" t="s">
        <v>182</v>
      </c>
      <c r="L26" s="330">
        <v>0.4993055555555555</v>
      </c>
      <c r="M26" s="331" t="str">
        <f t="shared" ref="M26" si="15">+AK26</f>
        <v>B3</v>
      </c>
      <c r="N26" s="149" t="s">
        <v>180</v>
      </c>
      <c r="O26" s="316" t="s">
        <v>180</v>
      </c>
      <c r="P26" s="149" t="s">
        <v>180</v>
      </c>
      <c r="Q26" s="318" t="s">
        <v>180</v>
      </c>
      <c r="R26" s="380"/>
      <c r="T26" s="210"/>
      <c r="U26" s="240">
        <f t="shared" si="13"/>
        <v>1.3388888888888888</v>
      </c>
      <c r="V26" s="263" t="str">
        <f>+'2022_1  JST'!V26</f>
        <v>E1</v>
      </c>
      <c r="W26" s="229">
        <f t="shared" si="1"/>
        <v>1.3736111111111111</v>
      </c>
      <c r="X26" s="270" t="str">
        <f>+'2022_1  JST'!X26</f>
        <v>E1</v>
      </c>
      <c r="Y26" s="63" t="str">
        <f>+$Y$4</f>
        <v>(45min)</v>
      </c>
      <c r="Z26" s="66">
        <f>+Z25+$U$2</f>
        <v>1.4034722222222222</v>
      </c>
      <c r="AA26" s="62" t="str">
        <f>+$U$4</f>
        <v>(45min)</v>
      </c>
      <c r="AB26" s="168" t="s">
        <v>59</v>
      </c>
      <c r="AC26" s="69">
        <f>+Z26+$W$4</f>
        <v>1.445138888888889</v>
      </c>
      <c r="AD26" s="62" t="str">
        <f>+$Y$4</f>
        <v>(45min)</v>
      </c>
      <c r="AE26" s="67" t="s">
        <v>51</v>
      </c>
      <c r="AF26" s="66">
        <f t="shared" si="10"/>
        <v>1.4680555555555557</v>
      </c>
      <c r="AG26" s="71" t="str">
        <f>+$U$4</f>
        <v>(45min)</v>
      </c>
      <c r="AH26" s="168" t="s">
        <v>50</v>
      </c>
      <c r="AI26" s="69">
        <f>+AF26+$W$4</f>
        <v>1.5097222222222224</v>
      </c>
      <c r="AJ26" s="62" t="str">
        <f>+$Y$4</f>
        <v>(45min)</v>
      </c>
      <c r="AK26" s="67" t="s">
        <v>45</v>
      </c>
      <c r="AL26" s="75">
        <f>+AF26+$W$6</f>
        <v>1.5166666666666668</v>
      </c>
      <c r="AM26" s="76">
        <f>+AF26+$Z$6</f>
        <v>1.5826388888888889</v>
      </c>
      <c r="AN26" s="77">
        <f t="shared" si="11"/>
        <v>1.5326388888888891</v>
      </c>
      <c r="AO26" s="62">
        <f>+AN26+$W$6</f>
        <v>1.5812500000000003</v>
      </c>
      <c r="AP26" s="79" t="str">
        <f>+'2022_1  JST'!AP26</f>
        <v>B4</v>
      </c>
      <c r="AQ26" s="84">
        <f>+AN26+$Z$6</f>
        <v>1.6472222222222224</v>
      </c>
      <c r="AR26" s="280" t="str">
        <f>+'2022_1  JST'!AR26</f>
        <v>B5</v>
      </c>
      <c r="AS26" s="83"/>
    </row>
    <row r="27" spans="1:45" ht="19.5">
      <c r="A27" s="386">
        <f>+T27</f>
        <v>44570</v>
      </c>
      <c r="B27" s="363">
        <f>+U27</f>
        <v>0.85625000000000007</v>
      </c>
      <c r="C27" s="344" t="str">
        <f>+V27</f>
        <v>B1</v>
      </c>
      <c r="D27" s="363">
        <f t="shared" si="14"/>
        <v>0.89097222222222228</v>
      </c>
      <c r="E27" s="345" t="str">
        <f t="shared" si="5"/>
        <v>A1</v>
      </c>
      <c r="F27" s="49">
        <v>0.93680555555555556</v>
      </c>
      <c r="G27" s="139" t="str">
        <f>+AB27</f>
        <v>B1</v>
      </c>
      <c r="H27" s="49">
        <v>0.97152777777777777</v>
      </c>
      <c r="I27" s="137" t="str">
        <f>+AE27</f>
        <v>A1</v>
      </c>
      <c r="J27" s="49">
        <v>2.0833333333333333E-3</v>
      </c>
      <c r="K27" s="139" t="str">
        <f>+AH27</f>
        <v>B2</v>
      </c>
      <c r="L27" s="49">
        <v>3.6805555555555557E-2</v>
      </c>
      <c r="M27" s="137" t="str">
        <f>+AK27</f>
        <v>A2</v>
      </c>
      <c r="N27" s="147" t="s">
        <v>180</v>
      </c>
      <c r="O27" s="302" t="s">
        <v>180</v>
      </c>
      <c r="P27" s="279" t="s">
        <v>180</v>
      </c>
      <c r="Q27" s="379" t="s">
        <v>180</v>
      </c>
      <c r="R27" s="306" t="s">
        <v>194</v>
      </c>
      <c r="T27" s="175">
        <f>+'2022_1  JST'!T27</f>
        <v>44570</v>
      </c>
      <c r="U27" s="276">
        <f t="shared" si="13"/>
        <v>0.85625000000000007</v>
      </c>
      <c r="V27" s="277" t="str">
        <f>+'2022_1  JST'!V27</f>
        <v>B1</v>
      </c>
      <c r="W27" s="268">
        <f t="shared" si="1"/>
        <v>0.89097222222222228</v>
      </c>
      <c r="X27" s="269" t="str">
        <f>+'2022_1  JST'!X27</f>
        <v>A1</v>
      </c>
      <c r="Y27" s="60" t="str">
        <f>+$Y$3</f>
        <v>(30min)</v>
      </c>
      <c r="Z27" s="64">
        <v>0.92083333333333339</v>
      </c>
      <c r="AA27" s="59" t="str">
        <f>+$U$3</f>
        <v>(30min)</v>
      </c>
      <c r="AB27" s="140" t="s">
        <v>19</v>
      </c>
      <c r="AC27" s="68">
        <f>+Z27+$W$3</f>
        <v>0.9555555555555556</v>
      </c>
      <c r="AD27" s="59" t="str">
        <f>+$Y$3</f>
        <v>(30min)</v>
      </c>
      <c r="AE27" s="65" t="s">
        <v>22</v>
      </c>
      <c r="AF27" s="70">
        <f t="shared" si="10"/>
        <v>0.98541666666666672</v>
      </c>
      <c r="AG27" s="59" t="str">
        <f>+$U$3</f>
        <v>(30min)</v>
      </c>
      <c r="AH27" s="140" t="s">
        <v>20</v>
      </c>
      <c r="AI27" s="72">
        <f>+AF27+$W$3</f>
        <v>1.0201388888888889</v>
      </c>
      <c r="AJ27" s="59" t="str">
        <f>+$Y$3</f>
        <v>(30min)</v>
      </c>
      <c r="AK27" s="65" t="s">
        <v>42</v>
      </c>
      <c r="AL27" s="73">
        <f>+AF27+$W$5</f>
        <v>1.0444444444444445</v>
      </c>
      <c r="AM27" s="74">
        <f>+AF27+$Z$5</f>
        <v>1.0826388888888889</v>
      </c>
      <c r="AN27" s="80">
        <f t="shared" si="11"/>
        <v>1.05</v>
      </c>
      <c r="AO27" s="59">
        <f>+AN27+$W$5</f>
        <v>1.1090277777777777</v>
      </c>
      <c r="AP27" s="65" t="str">
        <f>+'2022_1  JST'!AP27</f>
        <v>C</v>
      </c>
      <c r="AQ27" s="72">
        <f>+AN27+$Z$5</f>
        <v>1.1472222222222224</v>
      </c>
      <c r="AR27" s="284" t="str">
        <f>+'2022_1  JST'!AR27</f>
        <v>C</v>
      </c>
      <c r="AS27" s="82">
        <f>+'2022_1  JST'!AS27</f>
        <v>23</v>
      </c>
    </row>
    <row r="28" spans="1:45" ht="20.25" thickBot="1">
      <c r="A28" s="387"/>
      <c r="B28" s="364"/>
      <c r="C28" s="346"/>
      <c r="D28" s="364">
        <f t="shared" si="14"/>
        <v>1.33125</v>
      </c>
      <c r="E28" s="343" t="str">
        <f t="shared" si="5"/>
        <v>E1</v>
      </c>
      <c r="F28" s="138">
        <v>0.37847222222222227</v>
      </c>
      <c r="G28" s="141" t="str">
        <f t="shared" ref="G28" si="16">+AB28</f>
        <v>E1</v>
      </c>
      <c r="H28" s="138">
        <v>0.4201388888888889</v>
      </c>
      <c r="I28" s="141" t="str">
        <f t="shared" ref="I28" si="17">+AE28</f>
        <v>B3</v>
      </c>
      <c r="J28" s="332">
        <v>0.44097222222222227</v>
      </c>
      <c r="K28" s="333" t="s">
        <v>182</v>
      </c>
      <c r="L28" s="332">
        <v>0.4826388888888889</v>
      </c>
      <c r="M28" s="333" t="str">
        <f t="shared" ref="M28" si="18">+AK28</f>
        <v>B3</v>
      </c>
      <c r="N28" s="149">
        <v>0.55694444444444446</v>
      </c>
      <c r="O28" s="316" t="str">
        <f t="shared" ref="O28:O36" si="19">+AP28</f>
        <v>B4</v>
      </c>
      <c r="P28" s="149">
        <v>0.62291666666666667</v>
      </c>
      <c r="Q28" s="318" t="str">
        <f t="shared" ref="Q28:Q36" si="20">+AR28</f>
        <v>B5</v>
      </c>
      <c r="R28" s="380"/>
      <c r="T28" s="210"/>
      <c r="U28" s="240">
        <f t="shared" si="13"/>
        <v>1.2965277777777777</v>
      </c>
      <c r="V28" s="263" t="str">
        <f>+'2022_1  JST'!V28</f>
        <v>E1</v>
      </c>
      <c r="W28" s="229">
        <f t="shared" si="1"/>
        <v>1.33125</v>
      </c>
      <c r="X28" s="270" t="str">
        <f>+'2022_1  JST'!X28</f>
        <v>E1</v>
      </c>
      <c r="Y28" s="63" t="str">
        <f>+$Y$4</f>
        <v>(45min)</v>
      </c>
      <c r="Z28" s="66">
        <f>+Z27+$U$2</f>
        <v>1.3611111111111112</v>
      </c>
      <c r="AA28" s="62" t="str">
        <f>+$U$4</f>
        <v>(45min)</v>
      </c>
      <c r="AB28" s="168" t="s">
        <v>50</v>
      </c>
      <c r="AC28" s="69">
        <f>+Z28+$W$4</f>
        <v>1.4027777777777779</v>
      </c>
      <c r="AD28" s="62" t="str">
        <f>+$Y$4</f>
        <v>(45min)</v>
      </c>
      <c r="AE28" s="67" t="s">
        <v>51</v>
      </c>
      <c r="AF28" s="66">
        <f t="shared" si="10"/>
        <v>1.4256944444444446</v>
      </c>
      <c r="AG28" s="71" t="str">
        <f>+$U$4</f>
        <v>(45min)</v>
      </c>
      <c r="AH28" s="168" t="s">
        <v>50</v>
      </c>
      <c r="AI28" s="69">
        <f>+AF28+$W$4</f>
        <v>1.4673611111111113</v>
      </c>
      <c r="AJ28" s="62" t="str">
        <f>+$Y$4</f>
        <v>(45min)</v>
      </c>
      <c r="AK28" s="67" t="s">
        <v>45</v>
      </c>
      <c r="AL28" s="75">
        <f>+AF28+$W$6</f>
        <v>1.4743055555555558</v>
      </c>
      <c r="AM28" s="76">
        <f>+AF28+$Z$6</f>
        <v>1.5402777777777779</v>
      </c>
      <c r="AN28" s="78">
        <f t="shared" si="11"/>
        <v>1.490277777777778</v>
      </c>
      <c r="AO28" s="62">
        <f>+AN28+$W$6</f>
        <v>1.5388888888888892</v>
      </c>
      <c r="AP28" s="79" t="str">
        <f>+'2022_1  JST'!AP28</f>
        <v>B4</v>
      </c>
      <c r="AQ28" s="84">
        <f>+AN28+$Z$6</f>
        <v>1.6048611111111113</v>
      </c>
      <c r="AR28" s="285" t="str">
        <f>+'2022_1  JST'!AR28</f>
        <v>B5</v>
      </c>
      <c r="AS28" s="83"/>
    </row>
    <row r="29" spans="1:45" ht="19.5">
      <c r="A29" s="386">
        <f>+T29</f>
        <v>44571</v>
      </c>
      <c r="B29" s="361" t="s">
        <v>180</v>
      </c>
      <c r="C29" s="340" t="s">
        <v>180</v>
      </c>
      <c r="D29" s="361" t="s">
        <v>180</v>
      </c>
      <c r="E29" s="341" t="s">
        <v>180</v>
      </c>
      <c r="F29" s="49">
        <v>0.92083333333333339</v>
      </c>
      <c r="G29" s="139" t="s">
        <v>183</v>
      </c>
      <c r="H29" s="49">
        <v>0.9555555555555556</v>
      </c>
      <c r="I29" s="137" t="str">
        <f>+AE29</f>
        <v>A1</v>
      </c>
      <c r="J29" s="49">
        <v>0.98472222222222217</v>
      </c>
      <c r="K29" s="139" t="str">
        <f>+AH29</f>
        <v>B2</v>
      </c>
      <c r="L29" s="49">
        <v>1.9444444444444445E-2</v>
      </c>
      <c r="M29" s="137" t="str">
        <f>+AK29</f>
        <v>A2</v>
      </c>
      <c r="N29" s="147" t="s">
        <v>180</v>
      </c>
      <c r="O29" s="302" t="s">
        <v>180</v>
      </c>
      <c r="P29" s="279" t="s">
        <v>180</v>
      </c>
      <c r="Q29" s="379" t="s">
        <v>180</v>
      </c>
      <c r="R29" s="306" t="s">
        <v>195</v>
      </c>
      <c r="T29" s="175">
        <f>+'2022_1  JST'!T29</f>
        <v>44571</v>
      </c>
      <c r="U29" s="267">
        <f t="shared" si="13"/>
        <v>0.88194444444444442</v>
      </c>
      <c r="V29" s="277" t="str">
        <f>+'2022_1  JST'!V29</f>
        <v>B1</v>
      </c>
      <c r="W29" s="268">
        <f t="shared" si="1"/>
        <v>0.91666666666666663</v>
      </c>
      <c r="X29" s="269" t="str">
        <f>+'2022_1  JST'!X29</f>
        <v>A1</v>
      </c>
      <c r="Y29" s="60" t="str">
        <f>+$Y$3</f>
        <v>(30min)</v>
      </c>
      <c r="Z29" s="64">
        <v>0.94652777777777775</v>
      </c>
      <c r="AA29" s="59" t="str">
        <f>+$U$3</f>
        <v>(30min)</v>
      </c>
      <c r="AB29" s="140" t="s">
        <v>19</v>
      </c>
      <c r="AC29" s="68">
        <f>+Z29+$W$3</f>
        <v>0.98124999999999996</v>
      </c>
      <c r="AD29" s="59" t="str">
        <f>+$Y$3</f>
        <v>(30min)</v>
      </c>
      <c r="AE29" s="65" t="s">
        <v>22</v>
      </c>
      <c r="AF29" s="70">
        <f t="shared" si="10"/>
        <v>1.0111111111111111</v>
      </c>
      <c r="AG29" s="59" t="str">
        <f>+$U$3</f>
        <v>(30min)</v>
      </c>
      <c r="AH29" s="140" t="s">
        <v>20</v>
      </c>
      <c r="AI29" s="72">
        <f>+AF29+$W$3</f>
        <v>1.0458333333333334</v>
      </c>
      <c r="AJ29" s="59" t="str">
        <f>+$Y$3</f>
        <v>(30min)</v>
      </c>
      <c r="AK29" s="65" t="s">
        <v>42</v>
      </c>
      <c r="AL29" s="73">
        <f>+AF29+$W$5</f>
        <v>1.0701388888888888</v>
      </c>
      <c r="AM29" s="74">
        <f>+AF29+$Z$5</f>
        <v>1.1083333333333334</v>
      </c>
      <c r="AN29" s="182">
        <f t="shared" si="11"/>
        <v>1.0756944444444445</v>
      </c>
      <c r="AO29" s="59">
        <f>+AN29+$W$5</f>
        <v>1.1347222222222222</v>
      </c>
      <c r="AP29" s="65" t="str">
        <f>+'2022_1  JST'!AP29</f>
        <v>C</v>
      </c>
      <c r="AQ29" s="72">
        <f>+AN29+$Z$5</f>
        <v>1.1729166666666668</v>
      </c>
      <c r="AR29" s="65" t="str">
        <f>+'2022_1  JST'!AR29</f>
        <v>C</v>
      </c>
      <c r="AS29" s="82">
        <f>+'2022_1  JST'!AS29</f>
        <v>45</v>
      </c>
    </row>
    <row r="30" spans="1:45" ht="20.25" thickBot="1">
      <c r="A30" s="387"/>
      <c r="B30" s="362"/>
      <c r="C30" s="342"/>
      <c r="D30" s="364">
        <f t="shared" si="14"/>
        <v>1.3569444444444445</v>
      </c>
      <c r="E30" s="343" t="str">
        <f t="shared" si="5"/>
        <v>E1</v>
      </c>
      <c r="F30" s="330">
        <v>0.36180555555555555</v>
      </c>
      <c r="G30" s="331" t="s">
        <v>182</v>
      </c>
      <c r="H30" s="330">
        <v>0.40347222222222223</v>
      </c>
      <c r="I30" s="331" t="str">
        <f t="shared" ref="I30" si="21">+AE30</f>
        <v>B3</v>
      </c>
      <c r="J30" s="330">
        <v>0.42430555555555555</v>
      </c>
      <c r="K30" s="331" t="s">
        <v>182</v>
      </c>
      <c r="L30" s="330">
        <v>0.46597222222222223</v>
      </c>
      <c r="M30" s="331" t="str">
        <f t="shared" ref="M30" si="22">+AK30</f>
        <v>B3</v>
      </c>
      <c r="N30" s="149">
        <v>0.5395833333333333</v>
      </c>
      <c r="O30" s="316" t="str">
        <f t="shared" si="19"/>
        <v>B4</v>
      </c>
      <c r="P30" s="149">
        <v>0.60555555555555551</v>
      </c>
      <c r="Q30" s="318" t="s">
        <v>190</v>
      </c>
      <c r="R30" s="380"/>
      <c r="T30" s="210"/>
      <c r="U30" s="240">
        <f t="shared" si="13"/>
        <v>1.3222222222222222</v>
      </c>
      <c r="V30" s="263" t="str">
        <f>+'2022_1  JST'!V30</f>
        <v>E1</v>
      </c>
      <c r="W30" s="229">
        <f t="shared" si="1"/>
        <v>1.3569444444444445</v>
      </c>
      <c r="X30" s="270" t="str">
        <f>+'2022_1  JST'!X30</f>
        <v>E1</v>
      </c>
      <c r="Y30" s="63" t="str">
        <f>+$Y$4</f>
        <v>(45min)</v>
      </c>
      <c r="Z30" s="66">
        <f>+Z29+$U$2</f>
        <v>1.3868055555555556</v>
      </c>
      <c r="AA30" s="62" t="str">
        <f>+$U$4</f>
        <v>(45min)</v>
      </c>
      <c r="AB30" s="168" t="s">
        <v>50</v>
      </c>
      <c r="AC30" s="69">
        <f>+Z30+$W$4</f>
        <v>1.4284722222222224</v>
      </c>
      <c r="AD30" s="62" t="str">
        <f>+$Y$4</f>
        <v>(45min)</v>
      </c>
      <c r="AE30" s="67" t="s">
        <v>51</v>
      </c>
      <c r="AF30" s="66">
        <f t="shared" si="10"/>
        <v>1.4513888888888891</v>
      </c>
      <c r="AG30" s="71" t="str">
        <f>+$U$4</f>
        <v>(45min)</v>
      </c>
      <c r="AH30" s="168" t="s">
        <v>50</v>
      </c>
      <c r="AI30" s="69">
        <f>+AF30+$W$4</f>
        <v>1.4930555555555558</v>
      </c>
      <c r="AJ30" s="62" t="str">
        <f>+$Y$4</f>
        <v>(45min)</v>
      </c>
      <c r="AK30" s="67" t="s">
        <v>45</v>
      </c>
      <c r="AL30" s="75">
        <f>+AF30+$W$6</f>
        <v>1.5000000000000002</v>
      </c>
      <c r="AM30" s="76">
        <f>+AF30+$Z$6</f>
        <v>1.5659722222222223</v>
      </c>
      <c r="AN30" s="77">
        <f t="shared" si="11"/>
        <v>1.5159722222222225</v>
      </c>
      <c r="AO30" s="62">
        <f>+AN30+$W$6</f>
        <v>1.5645833333333337</v>
      </c>
      <c r="AP30" s="79" t="str">
        <f>+'2022_1  JST'!AP30</f>
        <v>B4</v>
      </c>
      <c r="AQ30" s="84">
        <f>+AN30+$Z$6</f>
        <v>1.6305555555555558</v>
      </c>
      <c r="AR30" s="280" t="str">
        <f>+'2022_1  JST'!AR30</f>
        <v>B5</v>
      </c>
      <c r="AS30" s="83"/>
    </row>
    <row r="31" spans="1:45" ht="19.5">
      <c r="A31" s="386">
        <f>+T31</f>
        <v>44576</v>
      </c>
      <c r="B31" s="361">
        <v>0.90208333333333324</v>
      </c>
      <c r="C31" s="340" t="s">
        <v>183</v>
      </c>
      <c r="D31" s="361">
        <v>0.93680555555555556</v>
      </c>
      <c r="E31" s="347" t="str">
        <f t="shared" si="5"/>
        <v>A1</v>
      </c>
      <c r="F31" s="49">
        <v>0.96527777777777779</v>
      </c>
      <c r="G31" s="139" t="str">
        <f>+AB31</f>
        <v>B1</v>
      </c>
      <c r="H31" s="49">
        <v>0</v>
      </c>
      <c r="I31" s="137" t="str">
        <f>+AE31</f>
        <v>A1</v>
      </c>
      <c r="J31" s="49">
        <v>3.125E-2</v>
      </c>
      <c r="K31" s="139" t="str">
        <f>+AH31</f>
        <v>B2</v>
      </c>
      <c r="L31" s="49">
        <v>6.5972222222222224E-2</v>
      </c>
      <c r="M31" s="137" t="str">
        <f>+AK31</f>
        <v>A2</v>
      </c>
      <c r="N31" s="147" t="s">
        <v>180</v>
      </c>
      <c r="O31" s="302" t="s">
        <v>180</v>
      </c>
      <c r="P31" s="279" t="s">
        <v>180</v>
      </c>
      <c r="Q31" s="379" t="s">
        <v>180</v>
      </c>
      <c r="R31" s="306" t="s">
        <v>191</v>
      </c>
      <c r="T31" s="175">
        <f>+'2022_1  JST'!T31</f>
        <v>44576</v>
      </c>
      <c r="U31" s="276">
        <f t="shared" si="13"/>
        <v>0.86874999999999991</v>
      </c>
      <c r="V31" s="277" t="str">
        <f>+'2022_1  JST'!V31</f>
        <v>B1</v>
      </c>
      <c r="W31" s="268">
        <f t="shared" si="1"/>
        <v>0.90347222222222212</v>
      </c>
      <c r="X31" s="269" t="str">
        <f>+'2022_1  JST'!X31</f>
        <v>A1</v>
      </c>
      <c r="Y31" s="60" t="str">
        <f>+$Y$3</f>
        <v>(30min)</v>
      </c>
      <c r="Z31" s="64">
        <v>0.93333333333333324</v>
      </c>
      <c r="AA31" s="59" t="str">
        <f>+$U$3</f>
        <v>(30min)</v>
      </c>
      <c r="AB31" s="140" t="s">
        <v>19</v>
      </c>
      <c r="AC31" s="68">
        <f>+Z31+$W$3</f>
        <v>0.96805555555555545</v>
      </c>
      <c r="AD31" s="59" t="str">
        <f>+$Y$3</f>
        <v>(30min)</v>
      </c>
      <c r="AE31" s="65" t="s">
        <v>22</v>
      </c>
      <c r="AF31" s="70">
        <f t="shared" si="10"/>
        <v>0.99791666666666656</v>
      </c>
      <c r="AG31" s="59" t="str">
        <f>+$U$3</f>
        <v>(30min)</v>
      </c>
      <c r="AH31" s="140" t="s">
        <v>20</v>
      </c>
      <c r="AI31" s="72">
        <f>+AF31+$W$3</f>
        <v>1.0326388888888889</v>
      </c>
      <c r="AJ31" s="59" t="str">
        <f>+$Y$3</f>
        <v>(30min)</v>
      </c>
      <c r="AK31" s="65" t="s">
        <v>42</v>
      </c>
      <c r="AL31" s="73">
        <f>+AF31+$W$5</f>
        <v>1.0569444444444442</v>
      </c>
      <c r="AM31" s="74">
        <f>+AF31+$Z$5</f>
        <v>1.0951388888888889</v>
      </c>
      <c r="AN31" s="182">
        <f t="shared" si="11"/>
        <v>1.0625</v>
      </c>
      <c r="AO31" s="59">
        <f>+AN31+$W$5</f>
        <v>1.1215277777777777</v>
      </c>
      <c r="AP31" s="65" t="str">
        <f>+'2022_1  JST'!AP31</f>
        <v>C</v>
      </c>
      <c r="AQ31" s="72">
        <f>+AN31+$Z$5</f>
        <v>1.1597222222222223</v>
      </c>
      <c r="AR31" s="65" t="str">
        <f>+'2022_1  JST'!AR31</f>
        <v>C</v>
      </c>
      <c r="AS31" s="82">
        <f>+'2022_1  JST'!AS31</f>
        <v>67</v>
      </c>
    </row>
    <row r="32" spans="1:45" ht="20.25" thickBot="1">
      <c r="A32" s="387"/>
      <c r="B32" s="365" t="s">
        <v>180</v>
      </c>
      <c r="C32" s="348" t="s">
        <v>84</v>
      </c>
      <c r="D32" s="365" t="s">
        <v>180</v>
      </c>
      <c r="E32" s="349" t="s">
        <v>180</v>
      </c>
      <c r="F32" s="138">
        <v>0.40486111111111112</v>
      </c>
      <c r="G32" s="141" t="s">
        <v>182</v>
      </c>
      <c r="H32" s="138">
        <v>0.4465277777777778</v>
      </c>
      <c r="I32" s="141" t="str">
        <f t="shared" ref="I32" si="23">+AE32</f>
        <v>B3</v>
      </c>
      <c r="J32" s="138">
        <v>0.4694444444444445</v>
      </c>
      <c r="K32" s="141" t="s">
        <v>182</v>
      </c>
      <c r="L32" s="138">
        <v>0.51111111111111118</v>
      </c>
      <c r="M32" s="141" t="str">
        <f t="shared" ref="M32" si="24">+AK32</f>
        <v>B3</v>
      </c>
      <c r="N32" s="149" t="s">
        <v>180</v>
      </c>
      <c r="O32" s="316" t="s">
        <v>180</v>
      </c>
      <c r="P32" s="149" t="s">
        <v>180</v>
      </c>
      <c r="Q32" s="318" t="s">
        <v>180</v>
      </c>
      <c r="R32" s="380"/>
      <c r="T32" s="210"/>
      <c r="U32" s="240">
        <f t="shared" si="13"/>
        <v>1.3090277777777775</v>
      </c>
      <c r="V32" s="263" t="str">
        <f>+'2022_1  JST'!V32</f>
        <v>E1</v>
      </c>
      <c r="W32" s="229">
        <f t="shared" si="1"/>
        <v>1.3437499999999998</v>
      </c>
      <c r="X32" s="270" t="str">
        <f>+'2022_1  JST'!X32</f>
        <v>E1</v>
      </c>
      <c r="Y32" s="63" t="str">
        <f>+$Y$4</f>
        <v>(45min)</v>
      </c>
      <c r="Z32" s="66">
        <f>+Z31+$U$2</f>
        <v>1.3736111111111109</v>
      </c>
      <c r="AA32" s="62" t="str">
        <f>+$U$4</f>
        <v>(45min)</v>
      </c>
      <c r="AB32" s="168" t="s">
        <v>50</v>
      </c>
      <c r="AC32" s="69">
        <f>+Z32+$W$4</f>
        <v>1.4152777777777776</v>
      </c>
      <c r="AD32" s="62" t="str">
        <f>+$Y$4</f>
        <v>(45min)</v>
      </c>
      <c r="AE32" s="67" t="s">
        <v>51</v>
      </c>
      <c r="AF32" s="66">
        <f t="shared" si="10"/>
        <v>1.4381944444444443</v>
      </c>
      <c r="AG32" s="71" t="str">
        <f>+$U$4</f>
        <v>(45min)</v>
      </c>
      <c r="AH32" s="168" t="s">
        <v>50</v>
      </c>
      <c r="AI32" s="69">
        <f>+AF32+$W$4</f>
        <v>1.4798611111111111</v>
      </c>
      <c r="AJ32" s="62" t="str">
        <f>+$Y$4</f>
        <v>(45min)</v>
      </c>
      <c r="AK32" s="67" t="s">
        <v>45</v>
      </c>
      <c r="AL32" s="75">
        <f>+AF32+$W$6</f>
        <v>1.4868055555555555</v>
      </c>
      <c r="AM32" s="76">
        <f>+AF32+$Z$6</f>
        <v>1.5527777777777776</v>
      </c>
      <c r="AN32" s="78">
        <f t="shared" si="11"/>
        <v>1.5027777777777778</v>
      </c>
      <c r="AO32" s="62">
        <f>+AN32+$W$6</f>
        <v>1.5513888888888889</v>
      </c>
      <c r="AP32" s="79" t="str">
        <f>+'2022_1  JST'!AP32</f>
        <v>B4</v>
      </c>
      <c r="AQ32" s="84">
        <f>+AN32+$Z$6</f>
        <v>1.617361111111111</v>
      </c>
      <c r="AR32" s="280" t="str">
        <f>+'2022_1  JST'!AR32</f>
        <v>B5</v>
      </c>
      <c r="AS32" s="83"/>
    </row>
    <row r="33" spans="1:45" ht="19.5">
      <c r="A33" s="386">
        <f>+T33</f>
        <v>44577</v>
      </c>
      <c r="B33" s="361">
        <v>0.88541666666666663</v>
      </c>
      <c r="C33" s="340" t="str">
        <f>+V33</f>
        <v>B1</v>
      </c>
      <c r="D33" s="361">
        <v>0.92013888888888884</v>
      </c>
      <c r="E33" s="341" t="str">
        <f t="shared" si="5"/>
        <v>A1</v>
      </c>
      <c r="F33" s="49">
        <v>0.94861111111111107</v>
      </c>
      <c r="G33" s="139" t="str">
        <f>+AB33</f>
        <v>B1</v>
      </c>
      <c r="H33" s="49">
        <v>0.98333333333333339</v>
      </c>
      <c r="I33" s="137" t="str">
        <f>+AE33</f>
        <v>A1</v>
      </c>
      <c r="J33" s="49">
        <v>1.3888888888888888E-2</v>
      </c>
      <c r="K33" s="139" t="str">
        <f>+AH33</f>
        <v>B2</v>
      </c>
      <c r="L33" s="49">
        <v>4.8611111111111112E-2</v>
      </c>
      <c r="M33" s="137" t="str">
        <f>+AK33</f>
        <v>A2</v>
      </c>
      <c r="N33" s="147" t="s">
        <v>181</v>
      </c>
      <c r="O33" s="302" t="s">
        <v>180</v>
      </c>
      <c r="P33" s="279" t="s">
        <v>180</v>
      </c>
      <c r="Q33" s="379" t="s">
        <v>180</v>
      </c>
      <c r="R33" s="306" t="s">
        <v>192</v>
      </c>
      <c r="T33" s="175">
        <f>+'2022_1  JST'!T33</f>
        <v>44577</v>
      </c>
      <c r="U33" s="276">
        <f t="shared" si="13"/>
        <v>0.85625000000000007</v>
      </c>
      <c r="V33" s="277" t="str">
        <f>+'2022_1  JST'!V33</f>
        <v>B1</v>
      </c>
      <c r="W33" s="268">
        <f t="shared" si="1"/>
        <v>0.89097222222222228</v>
      </c>
      <c r="X33" s="269" t="str">
        <f>+'2022_1  JST'!X33</f>
        <v>A1</v>
      </c>
      <c r="Y33" s="60" t="str">
        <f>+$Y$3</f>
        <v>(30min)</v>
      </c>
      <c r="Z33" s="64">
        <v>0.92083333333333339</v>
      </c>
      <c r="AA33" s="59" t="str">
        <f>+$U$3</f>
        <v>(30min)</v>
      </c>
      <c r="AB33" s="140" t="s">
        <v>19</v>
      </c>
      <c r="AC33" s="68">
        <f>+Z33+$W$3</f>
        <v>0.9555555555555556</v>
      </c>
      <c r="AD33" s="59" t="str">
        <f>+$Y$3</f>
        <v>(30min)</v>
      </c>
      <c r="AE33" s="65" t="s">
        <v>22</v>
      </c>
      <c r="AF33" s="70">
        <f t="shared" ref="AF33:AF34" si="25">+Z33+$T$2</f>
        <v>0.98541666666666672</v>
      </c>
      <c r="AG33" s="59" t="str">
        <f>+$U$3</f>
        <v>(30min)</v>
      </c>
      <c r="AH33" s="140" t="s">
        <v>20</v>
      </c>
      <c r="AI33" s="72">
        <f>+AF33+$W$3</f>
        <v>1.0201388888888889</v>
      </c>
      <c r="AJ33" s="59" t="str">
        <f>+$Y$3</f>
        <v>(30min)</v>
      </c>
      <c r="AK33" s="65" t="s">
        <v>21</v>
      </c>
      <c r="AL33" s="73">
        <f>+AF33+$W$5</f>
        <v>1.0444444444444445</v>
      </c>
      <c r="AM33" s="74">
        <f>+AF33+$Z$5</f>
        <v>1.0826388888888889</v>
      </c>
      <c r="AN33" s="80">
        <f t="shared" ref="AN33:AN34" si="26">+AF33+$T$2</f>
        <v>1.05</v>
      </c>
      <c r="AO33" s="59">
        <f>+AN33+$W$5</f>
        <v>1.1090277777777777</v>
      </c>
      <c r="AP33" s="65" t="str">
        <f>+'2022_1  JST'!AP33</f>
        <v>C</v>
      </c>
      <c r="AQ33" s="72">
        <f>+AN33+$Z$5</f>
        <v>1.1472222222222224</v>
      </c>
      <c r="AR33" s="65" t="str">
        <f>+'2022_1  JST'!AR33</f>
        <v>C</v>
      </c>
      <c r="AS33" s="82">
        <f>+'2022_1  JST'!AS33</f>
        <v>89</v>
      </c>
    </row>
    <row r="34" spans="1:45" ht="20.25" thickBot="1">
      <c r="A34" s="387"/>
      <c r="B34" s="365" t="s">
        <v>180</v>
      </c>
      <c r="C34" s="348"/>
      <c r="D34" s="365" t="s">
        <v>180</v>
      </c>
      <c r="E34" s="349" t="s">
        <v>180</v>
      </c>
      <c r="F34" s="330">
        <v>0.3888888888888889</v>
      </c>
      <c r="G34" s="331" t="str">
        <f t="shared" ref="G34" si="27">+AB34</f>
        <v>E1</v>
      </c>
      <c r="H34" s="330">
        <v>0.43055555555555558</v>
      </c>
      <c r="I34" s="331" t="str">
        <f t="shared" ref="I34" si="28">+AE34</f>
        <v>B3</v>
      </c>
      <c r="J34" s="332">
        <v>0.45277777777777778</v>
      </c>
      <c r="K34" s="333" t="s">
        <v>182</v>
      </c>
      <c r="L34" s="332">
        <v>0.49444444444444446</v>
      </c>
      <c r="M34" s="333" t="str">
        <f t="shared" ref="M34" si="29">+AK34</f>
        <v>B3</v>
      </c>
      <c r="N34" s="149" t="s">
        <v>180</v>
      </c>
      <c r="O34" s="316" t="s">
        <v>180</v>
      </c>
      <c r="P34" s="149" t="s">
        <v>181</v>
      </c>
      <c r="Q34" s="318" t="s">
        <v>180</v>
      </c>
      <c r="R34" s="380"/>
      <c r="T34" s="210"/>
      <c r="U34" s="240">
        <f t="shared" si="13"/>
        <v>1.2965277777777777</v>
      </c>
      <c r="V34" s="263" t="str">
        <f>+'2022_1  JST'!V34</f>
        <v>E1</v>
      </c>
      <c r="W34" s="229">
        <f t="shared" si="1"/>
        <v>1.33125</v>
      </c>
      <c r="X34" s="270" t="str">
        <f>+'2022_1  JST'!X34</f>
        <v>E1</v>
      </c>
      <c r="Y34" s="63" t="str">
        <f>+$Y$4</f>
        <v>(45min)</v>
      </c>
      <c r="Z34" s="66">
        <f>+Z33+$U$2</f>
        <v>1.3611111111111112</v>
      </c>
      <c r="AA34" s="62" t="str">
        <f>+$U$4</f>
        <v>(45min)</v>
      </c>
      <c r="AB34" s="168" t="s">
        <v>43</v>
      </c>
      <c r="AC34" s="69">
        <f>+Z34+$W$4</f>
        <v>1.4027777777777779</v>
      </c>
      <c r="AD34" s="62" t="str">
        <f>+$Y$4</f>
        <v>(45min)</v>
      </c>
      <c r="AE34" s="67" t="s">
        <v>45</v>
      </c>
      <c r="AF34" s="66">
        <f t="shared" si="25"/>
        <v>1.4256944444444446</v>
      </c>
      <c r="AG34" s="71" t="str">
        <f>+$U$4</f>
        <v>(45min)</v>
      </c>
      <c r="AH34" s="168" t="s">
        <v>43</v>
      </c>
      <c r="AI34" s="69">
        <f>+AF34+$W$4</f>
        <v>1.4673611111111113</v>
      </c>
      <c r="AJ34" s="62" t="str">
        <f>+$Y$4</f>
        <v>(45min)</v>
      </c>
      <c r="AK34" s="67" t="s">
        <v>45</v>
      </c>
      <c r="AL34" s="75">
        <f>+AF34+$W$6</f>
        <v>1.4743055555555558</v>
      </c>
      <c r="AM34" s="76">
        <f>+AF34+$Z$6</f>
        <v>1.5402777777777779</v>
      </c>
      <c r="AN34" s="78">
        <f t="shared" si="26"/>
        <v>1.490277777777778</v>
      </c>
      <c r="AO34" s="62">
        <f>+AN34+$W$6</f>
        <v>1.5388888888888892</v>
      </c>
      <c r="AP34" s="79" t="str">
        <f>+'2022_1  JST'!AP34</f>
        <v>B4</v>
      </c>
      <c r="AQ34" s="84">
        <f>+AN34+$Z$6</f>
        <v>1.6048611111111113</v>
      </c>
      <c r="AR34" s="280" t="str">
        <f>+'2022_1  JST'!AR34</f>
        <v>B5</v>
      </c>
      <c r="AS34" s="83"/>
    </row>
    <row r="35" spans="1:45" ht="19.5">
      <c r="A35" s="386">
        <f>+T35</f>
        <v>44583</v>
      </c>
      <c r="B35" s="361">
        <v>0.91249999999999998</v>
      </c>
      <c r="C35" s="340" t="str">
        <f>+V35</f>
        <v>B1</v>
      </c>
      <c r="D35" s="361">
        <v>0.9472222222222223</v>
      </c>
      <c r="E35" s="341" t="str">
        <f t="shared" si="5"/>
        <v>A1</v>
      </c>
      <c r="F35" s="49">
        <v>0.97638888888888886</v>
      </c>
      <c r="G35" s="139" t="str">
        <f>+AB35</f>
        <v>B1</v>
      </c>
      <c r="H35" s="49">
        <v>1.1111111111111112E-2</v>
      </c>
      <c r="I35" s="137" t="str">
        <f>+AE35</f>
        <v>A1</v>
      </c>
      <c r="J35" s="49">
        <v>4.3750000000000004E-2</v>
      </c>
      <c r="K35" s="139" t="str">
        <f>+AH35</f>
        <v>B2</v>
      </c>
      <c r="L35" s="49">
        <v>7.8472222222222221E-2</v>
      </c>
      <c r="M35" s="137" t="str">
        <f>+AK35</f>
        <v>A2</v>
      </c>
      <c r="N35" s="147" t="s">
        <v>180</v>
      </c>
      <c r="O35" s="302" t="s">
        <v>180</v>
      </c>
      <c r="P35" s="159" t="s">
        <v>180</v>
      </c>
      <c r="Q35" s="379" t="s">
        <v>180</v>
      </c>
      <c r="R35" s="306" t="s">
        <v>193</v>
      </c>
      <c r="T35" s="175">
        <f>+'2022_1  JST'!T35</f>
        <v>44583</v>
      </c>
      <c r="U35" s="276">
        <f t="shared" si="13"/>
        <v>0.8833333333333333</v>
      </c>
      <c r="V35" s="277" t="str">
        <f>+'2022_1  JST'!V35</f>
        <v>B1</v>
      </c>
      <c r="W35" s="268">
        <f t="shared" si="1"/>
        <v>0.91805555555555551</v>
      </c>
      <c r="X35" s="269" t="str">
        <f>+'2022_1  JST'!X35</f>
        <v>A1</v>
      </c>
      <c r="Y35" s="60" t="str">
        <f>+$Y$3</f>
        <v>(30min)</v>
      </c>
      <c r="Z35" s="64">
        <v>0.94791666666666663</v>
      </c>
      <c r="AA35" s="59" t="str">
        <f>+$U$3</f>
        <v>(30min)</v>
      </c>
      <c r="AB35" s="140" t="s">
        <v>19</v>
      </c>
      <c r="AC35" s="68">
        <f>+Z35+$W$3</f>
        <v>0.98263888888888884</v>
      </c>
      <c r="AD35" s="59" t="str">
        <f>+$Y$3</f>
        <v>(30min)</v>
      </c>
      <c r="AE35" s="65" t="s">
        <v>22</v>
      </c>
      <c r="AF35" s="70">
        <f t="shared" si="10"/>
        <v>1.0125</v>
      </c>
      <c r="AG35" s="59" t="str">
        <f>+$U$3</f>
        <v>(30min)</v>
      </c>
      <c r="AH35" s="140" t="s">
        <v>20</v>
      </c>
      <c r="AI35" s="72">
        <f>+AF35+$W$3</f>
        <v>1.0472222222222223</v>
      </c>
      <c r="AJ35" s="59" t="str">
        <f>+$Y$3</f>
        <v>(30min)</v>
      </c>
      <c r="AK35" s="65" t="s">
        <v>42</v>
      </c>
      <c r="AL35" s="73">
        <f>+AF35+$W$5</f>
        <v>1.0715277777777776</v>
      </c>
      <c r="AM35" s="74">
        <f>+AF35+$Z$5</f>
        <v>1.1097222222222223</v>
      </c>
      <c r="AN35" s="182">
        <f t="shared" si="11"/>
        <v>1.0770833333333334</v>
      </c>
      <c r="AO35" s="59">
        <f>+AN35+$W$5</f>
        <v>1.1361111111111111</v>
      </c>
      <c r="AP35" s="65" t="str">
        <f>+'2022_1  JST'!AP35</f>
        <v>C</v>
      </c>
      <c r="AQ35" s="72">
        <f>+AN35+$Z$5</f>
        <v>1.1743055555555557</v>
      </c>
      <c r="AR35" s="284" t="str">
        <f>+'2022_1  JST'!AR35</f>
        <v>C</v>
      </c>
      <c r="AS35" s="82" t="str">
        <f>+'2022_1  JST'!AS35</f>
        <v>AB</v>
      </c>
    </row>
    <row r="36" spans="1:45" ht="20.25" thickBot="1">
      <c r="A36" s="387"/>
      <c r="B36" s="365" t="s">
        <v>180</v>
      </c>
      <c r="C36" s="348"/>
      <c r="D36" s="365" t="s">
        <v>180</v>
      </c>
      <c r="E36" s="349" t="s">
        <v>180</v>
      </c>
      <c r="F36" s="138">
        <v>0.35416666666666669</v>
      </c>
      <c r="G36" s="141" t="s">
        <v>182</v>
      </c>
      <c r="H36" s="138">
        <v>0.39583333333333331</v>
      </c>
      <c r="I36" s="141" t="str">
        <f t="shared" ref="I36" si="30">+AE36</f>
        <v>B3</v>
      </c>
      <c r="J36" s="138">
        <v>0.41597222222222219</v>
      </c>
      <c r="K36" s="141" t="s">
        <v>182</v>
      </c>
      <c r="L36" s="138">
        <v>0.45763888888888887</v>
      </c>
      <c r="M36" s="141" t="str">
        <f t="shared" ref="M36" si="31">+AK36</f>
        <v>B3</v>
      </c>
      <c r="N36" s="149">
        <v>0.53055555555555556</v>
      </c>
      <c r="O36" s="316" t="str">
        <f t="shared" si="19"/>
        <v>B4</v>
      </c>
      <c r="P36" s="253">
        <v>0.59652777777777777</v>
      </c>
      <c r="Q36" s="318" t="str">
        <f t="shared" si="20"/>
        <v>B5</v>
      </c>
      <c r="R36" s="380"/>
      <c r="T36" s="210"/>
      <c r="U36" s="240">
        <f t="shared" si="13"/>
        <v>1.3236111111111108</v>
      </c>
      <c r="V36" s="263" t="str">
        <f>+'2022_1  JST'!V36</f>
        <v>E1</v>
      </c>
      <c r="W36" s="229">
        <f t="shared" si="1"/>
        <v>1.3583333333333332</v>
      </c>
      <c r="X36" s="270" t="str">
        <f>+'2022_1  JST'!X36</f>
        <v>E1</v>
      </c>
      <c r="Y36" s="63" t="str">
        <f>+$Y$4</f>
        <v>(45min)</v>
      </c>
      <c r="Z36" s="66">
        <f>+Z35+$U$2</f>
        <v>1.3881944444444443</v>
      </c>
      <c r="AA36" s="62" t="str">
        <f>+$U$4</f>
        <v>(45min)</v>
      </c>
      <c r="AB36" s="168" t="s">
        <v>50</v>
      </c>
      <c r="AC36" s="69">
        <f>+Z36+$W$4</f>
        <v>1.429861111111111</v>
      </c>
      <c r="AD36" s="62" t="str">
        <f>+$Y$4</f>
        <v>(45min)</v>
      </c>
      <c r="AE36" s="67" t="s">
        <v>51</v>
      </c>
      <c r="AF36" s="66">
        <f t="shared" si="10"/>
        <v>1.4527777777777777</v>
      </c>
      <c r="AG36" s="71" t="str">
        <f>+$U$4</f>
        <v>(45min)</v>
      </c>
      <c r="AH36" s="168" t="s">
        <v>50</v>
      </c>
      <c r="AI36" s="69">
        <f>+AF36+$W$4</f>
        <v>1.4944444444444445</v>
      </c>
      <c r="AJ36" s="62" t="str">
        <f>+$Y$4</f>
        <v>(45min)</v>
      </c>
      <c r="AK36" s="67" t="s">
        <v>45</v>
      </c>
      <c r="AL36" s="75">
        <f>+AF36+$W$6</f>
        <v>1.5013888888888889</v>
      </c>
      <c r="AM36" s="76">
        <f>+AF36+$Z$6</f>
        <v>1.567361111111111</v>
      </c>
      <c r="AN36" s="77">
        <f t="shared" si="11"/>
        <v>1.5173611111111112</v>
      </c>
      <c r="AO36" s="62">
        <f>+AN36+$W$6</f>
        <v>1.5659722222222223</v>
      </c>
      <c r="AP36" s="81" t="str">
        <f>+'2022_1  JST'!AP36</f>
        <v>B4</v>
      </c>
      <c r="AQ36" s="84">
        <f>+AN36+$Z$6</f>
        <v>1.6319444444444444</v>
      </c>
      <c r="AR36" s="281" t="str">
        <f>+'2022_1  JST'!AR36</f>
        <v>B5</v>
      </c>
      <c r="AS36" s="83"/>
    </row>
    <row r="37" spans="1:45" ht="19.5">
      <c r="A37" s="386">
        <v>44584</v>
      </c>
      <c r="B37" s="361">
        <v>0.89722222222222225</v>
      </c>
      <c r="C37" s="340" t="str">
        <f>+V35</f>
        <v>B1</v>
      </c>
      <c r="D37" s="361">
        <v>0.93194444444444446</v>
      </c>
      <c r="E37" s="341" t="str">
        <f>+X35</f>
        <v>A1</v>
      </c>
      <c r="F37" s="49">
        <v>0.95972222222222225</v>
      </c>
      <c r="G37" s="139" t="str">
        <f>+AB35</f>
        <v>B1</v>
      </c>
      <c r="H37" s="49">
        <v>0.99444444444444446</v>
      </c>
      <c r="I37" s="137" t="str">
        <f>+AE35</f>
        <v>A1</v>
      </c>
      <c r="J37" s="49">
        <v>2.5694444444444447E-2</v>
      </c>
      <c r="K37" s="139" t="str">
        <f>+AH35</f>
        <v>B2</v>
      </c>
      <c r="L37" s="49">
        <v>6.0416666666666667E-2</v>
      </c>
      <c r="M37" s="137" t="str">
        <f>+AK35</f>
        <v>A2</v>
      </c>
      <c r="N37" s="147" t="s">
        <v>180</v>
      </c>
      <c r="O37" s="302" t="s">
        <v>180</v>
      </c>
      <c r="P37" s="279" t="s">
        <v>180</v>
      </c>
      <c r="Q37" s="379" t="s">
        <v>180</v>
      </c>
      <c r="R37" s="306" t="s">
        <v>194</v>
      </c>
      <c r="T37" s="175">
        <f>+'2022_1  JST'!T37</f>
        <v>44584</v>
      </c>
      <c r="U37" s="276">
        <f t="shared" si="13"/>
        <v>0.88124999999999998</v>
      </c>
      <c r="V37" s="277" t="str">
        <f>+'2022_1  JST'!V37</f>
        <v>B1</v>
      </c>
      <c r="W37" s="268">
        <f t="shared" si="1"/>
        <v>0.91597222222222219</v>
      </c>
      <c r="X37" s="269" t="str">
        <f>+'2022_1  JST'!X37</f>
        <v>A1</v>
      </c>
      <c r="Y37" s="60" t="str">
        <f>+$Y$3</f>
        <v>(30min)</v>
      </c>
      <c r="Z37" s="64">
        <v>0.9458333333333333</v>
      </c>
      <c r="AA37" s="59" t="str">
        <f>+$U$3</f>
        <v>(30min)</v>
      </c>
      <c r="AB37" s="140" t="s">
        <v>19</v>
      </c>
      <c r="AC37" s="68">
        <f>+Z37+$W$3</f>
        <v>0.98055555555555551</v>
      </c>
      <c r="AD37" s="59" t="str">
        <f>+$Y$3</f>
        <v>(30min)</v>
      </c>
      <c r="AE37" s="65" t="s">
        <v>22</v>
      </c>
      <c r="AF37" s="70">
        <f t="shared" ref="AF37:AF38" si="32">+Z37+$T$2</f>
        <v>1.0104166666666667</v>
      </c>
      <c r="AG37" s="59" t="str">
        <f>+$U$3</f>
        <v>(30min)</v>
      </c>
      <c r="AH37" s="140" t="s">
        <v>20</v>
      </c>
      <c r="AI37" s="72">
        <f>+AF37+$W$3</f>
        <v>1.0451388888888891</v>
      </c>
      <c r="AJ37" s="59" t="str">
        <f>+$Y$3</f>
        <v>(30min)</v>
      </c>
      <c r="AK37" s="65" t="s">
        <v>21</v>
      </c>
      <c r="AL37" s="73">
        <f>+AF37+$W$5</f>
        <v>1.0694444444444444</v>
      </c>
      <c r="AM37" s="74">
        <f>+AF37+$Z$5</f>
        <v>1.1076388888888891</v>
      </c>
      <c r="AN37" s="182">
        <f t="shared" ref="AN37:AN38" si="33">+AF37+$T$2</f>
        <v>1.0750000000000002</v>
      </c>
      <c r="AO37" s="59">
        <f>+AN37+$W$5</f>
        <v>1.1340277777777779</v>
      </c>
      <c r="AP37" s="65" t="str">
        <f>+'2022_1  JST'!AP37</f>
        <v>C</v>
      </c>
      <c r="AQ37" s="72">
        <f>+AN37+$Z$5</f>
        <v>1.1722222222222225</v>
      </c>
      <c r="AR37" s="65" t="str">
        <f>+'2022_1  JST'!AR37</f>
        <v>C</v>
      </c>
      <c r="AS37" s="82" t="str">
        <f>+'2022_1  JST'!AS37</f>
        <v>01</v>
      </c>
    </row>
    <row r="38" spans="1:45" ht="20.25" thickBot="1">
      <c r="A38" s="387"/>
      <c r="B38" s="365" t="s">
        <v>180</v>
      </c>
      <c r="C38" s="348" t="s">
        <v>180</v>
      </c>
      <c r="D38" s="365" t="s">
        <v>180</v>
      </c>
      <c r="E38" s="349" t="s">
        <v>180</v>
      </c>
      <c r="F38" s="138">
        <v>0.39930555555555558</v>
      </c>
      <c r="G38" s="141" t="s">
        <v>182</v>
      </c>
      <c r="H38" s="138">
        <v>0.44097222222222227</v>
      </c>
      <c r="I38" s="141" t="str">
        <f t="shared" ref="I38" si="34">+AE36</f>
        <v>B3</v>
      </c>
      <c r="J38" s="332">
        <v>0.46388888888888885</v>
      </c>
      <c r="K38" s="333" t="s">
        <v>182</v>
      </c>
      <c r="L38" s="332">
        <v>0.50555555555555554</v>
      </c>
      <c r="M38" s="333" t="str">
        <f t="shared" ref="M38" si="35">+AK36</f>
        <v>B3</v>
      </c>
      <c r="N38" s="149" t="s">
        <v>180</v>
      </c>
      <c r="O38" s="316" t="s">
        <v>180</v>
      </c>
      <c r="P38" s="253" t="s">
        <v>180</v>
      </c>
      <c r="Q38" s="318" t="s">
        <v>180</v>
      </c>
      <c r="R38" s="380"/>
      <c r="T38" s="210"/>
      <c r="U38" s="240">
        <f t="shared" si="13"/>
        <v>1.3215277777777776</v>
      </c>
      <c r="V38" s="263" t="str">
        <f>+'2022_1  JST'!V38</f>
        <v>E1</v>
      </c>
      <c r="W38" s="229">
        <f t="shared" si="1"/>
        <v>1.35625</v>
      </c>
      <c r="X38" s="270" t="str">
        <f>+'2022_1  JST'!X38</f>
        <v>E1</v>
      </c>
      <c r="Y38" s="63" t="str">
        <f>+$Y$4</f>
        <v>(45min)</v>
      </c>
      <c r="Z38" s="66">
        <f>+Z37+$U$2</f>
        <v>1.3861111111111111</v>
      </c>
      <c r="AA38" s="62" t="str">
        <f>+$U$4</f>
        <v>(45min)</v>
      </c>
      <c r="AB38" s="168" t="s">
        <v>44</v>
      </c>
      <c r="AC38" s="69">
        <f>+Z38+$W$4</f>
        <v>1.4277777777777778</v>
      </c>
      <c r="AD38" s="62" t="str">
        <f>+$Y$4</f>
        <v>(45min)</v>
      </c>
      <c r="AE38" s="67" t="s">
        <v>45</v>
      </c>
      <c r="AF38" s="66">
        <f t="shared" si="32"/>
        <v>1.4506944444444445</v>
      </c>
      <c r="AG38" s="71" t="str">
        <f>+$U$4</f>
        <v>(45min)</v>
      </c>
      <c r="AH38" s="168" t="s">
        <v>43</v>
      </c>
      <c r="AI38" s="69">
        <f>+AF38+$W$4</f>
        <v>1.4923611111111112</v>
      </c>
      <c r="AJ38" s="62" t="str">
        <f>+$Y$4</f>
        <v>(45min)</v>
      </c>
      <c r="AK38" s="67" t="s">
        <v>45</v>
      </c>
      <c r="AL38" s="75">
        <f>+AF38+$W$6</f>
        <v>1.4993055555555557</v>
      </c>
      <c r="AM38" s="76">
        <f>+AF38+$Z$6</f>
        <v>1.5652777777777778</v>
      </c>
      <c r="AN38" s="77">
        <f t="shared" si="33"/>
        <v>1.5152777777777779</v>
      </c>
      <c r="AO38" s="62">
        <f>+AN38+$W$6</f>
        <v>1.5638888888888891</v>
      </c>
      <c r="AP38" s="79" t="str">
        <f>+'2022_1  JST'!AP38</f>
        <v>B4</v>
      </c>
      <c r="AQ38" s="84">
        <f>+AN38+$Z$6</f>
        <v>1.6298611111111112</v>
      </c>
      <c r="AR38" s="281" t="str">
        <f>+'2022_1  JST'!AR38</f>
        <v>B5</v>
      </c>
      <c r="AS38" s="83"/>
    </row>
    <row r="39" spans="1:45" ht="19.5">
      <c r="A39" s="388" t="s">
        <v>173</v>
      </c>
      <c r="B39" s="366" t="s">
        <v>180</v>
      </c>
      <c r="C39" s="350" t="s">
        <v>180</v>
      </c>
      <c r="D39" s="366" t="s">
        <v>180</v>
      </c>
      <c r="E39" s="351" t="s">
        <v>180</v>
      </c>
      <c r="F39" s="49">
        <v>0.92361111111111116</v>
      </c>
      <c r="G39" s="139" t="str">
        <f>+AB37</f>
        <v>B1</v>
      </c>
      <c r="H39" s="49">
        <v>0.95833333333333337</v>
      </c>
      <c r="I39" s="137" t="str">
        <f>+AE37</f>
        <v>A1</v>
      </c>
      <c r="J39" s="49">
        <v>0.98819444444444438</v>
      </c>
      <c r="K39" s="139" t="str">
        <f>+AH37</f>
        <v>B2</v>
      </c>
      <c r="L39" s="49">
        <v>2.2916666666666669E-2</v>
      </c>
      <c r="M39" s="137" t="str">
        <f>+AK37</f>
        <v>A2</v>
      </c>
      <c r="N39" s="147" t="s">
        <v>180</v>
      </c>
      <c r="O39" s="302" t="s">
        <v>180</v>
      </c>
      <c r="P39" s="279" t="s">
        <v>180</v>
      </c>
      <c r="Q39" s="379" t="s">
        <v>180</v>
      </c>
      <c r="R39" s="306" t="s">
        <v>195</v>
      </c>
      <c r="T39" s="175">
        <f>+'2022_1  JST'!T41</f>
        <v>44590</v>
      </c>
      <c r="U39" s="276">
        <f t="shared" si="13"/>
        <v>0.86458333333333337</v>
      </c>
      <c r="V39" s="277" t="str">
        <f>+'2022_1  JST'!V41</f>
        <v>B1</v>
      </c>
      <c r="W39" s="268">
        <f t="shared" si="1"/>
        <v>0.89930555555555558</v>
      </c>
      <c r="X39" s="269" t="str">
        <f>+'2022_1  JST'!X41</f>
        <v>A1</v>
      </c>
      <c r="Y39" s="60" t="str">
        <f>+$Y$3</f>
        <v>(30min)</v>
      </c>
      <c r="Z39" s="64">
        <v>0.9291666666666667</v>
      </c>
      <c r="AA39" s="59" t="str">
        <f>+$U$3</f>
        <v>(30min)</v>
      </c>
      <c r="AB39" s="140" t="s">
        <v>19</v>
      </c>
      <c r="AC39" s="68">
        <f>+Z39+$W$3</f>
        <v>0.96388888888888891</v>
      </c>
      <c r="AD39" s="59" t="str">
        <f>+$Y$3</f>
        <v>(30min)</v>
      </c>
      <c r="AE39" s="65" t="s">
        <v>22</v>
      </c>
      <c r="AF39" s="70">
        <f t="shared" si="10"/>
        <v>0.99375000000000002</v>
      </c>
      <c r="AG39" s="59" t="str">
        <f>+$U$3</f>
        <v>(30min)</v>
      </c>
      <c r="AH39" s="140" t="s">
        <v>20</v>
      </c>
      <c r="AI39" s="72">
        <f>+AF39+$W$3</f>
        <v>1.0284722222222222</v>
      </c>
      <c r="AJ39" s="59" t="str">
        <f>+$Y$3</f>
        <v>(30min)</v>
      </c>
      <c r="AK39" s="65" t="s">
        <v>42</v>
      </c>
      <c r="AL39" s="73">
        <f>+AF39+$W$5</f>
        <v>1.0527777777777778</v>
      </c>
      <c r="AM39" s="74">
        <f>+AF39+$Z$5</f>
        <v>1.0909722222222222</v>
      </c>
      <c r="AN39" s="182">
        <f t="shared" si="11"/>
        <v>1.0583333333333333</v>
      </c>
      <c r="AO39" s="59">
        <f>+AN39+$W$5</f>
        <v>1.117361111111111</v>
      </c>
      <c r="AP39" s="65" t="str">
        <f>+'2022_1  JST'!AP41</f>
        <v>C</v>
      </c>
      <c r="AQ39" s="72">
        <f>+AN39+$Z$5</f>
        <v>1.1555555555555557</v>
      </c>
      <c r="AR39" s="65" t="str">
        <f>+'2022_1  JST'!AR41</f>
        <v>C</v>
      </c>
      <c r="AS39" s="82">
        <f>+'2022_1  JST'!AS41</f>
        <v>23</v>
      </c>
    </row>
    <row r="40" spans="1:45" ht="20.25" thickBot="1">
      <c r="A40" s="389"/>
      <c r="B40" s="367" t="s">
        <v>180</v>
      </c>
      <c r="C40" s="352" t="s">
        <v>180</v>
      </c>
      <c r="D40" s="367" t="s">
        <v>180</v>
      </c>
      <c r="E40" s="353" t="s">
        <v>180</v>
      </c>
      <c r="F40" s="138">
        <v>0.3659722222222222</v>
      </c>
      <c r="G40" s="141" t="s">
        <v>186</v>
      </c>
      <c r="H40" s="138">
        <v>0.40763888888888888</v>
      </c>
      <c r="I40" s="141" t="str">
        <f t="shared" ref="I40" si="36">+AE38</f>
        <v>B3</v>
      </c>
      <c r="J40" s="138">
        <v>0.42708333333333331</v>
      </c>
      <c r="K40" s="141" t="s">
        <v>182</v>
      </c>
      <c r="L40" s="138">
        <v>0.46875</v>
      </c>
      <c r="M40" s="141" t="str">
        <f t="shared" ref="M40" si="37">+AK38</f>
        <v>B3</v>
      </c>
      <c r="N40" s="149">
        <v>0.54166666666666663</v>
      </c>
      <c r="O40" s="316" t="str">
        <f t="shared" ref="O40:Q40" si="38">+AP38</f>
        <v>B4</v>
      </c>
      <c r="P40" s="253">
        <v>0.60763888888888895</v>
      </c>
      <c r="Q40" s="318" t="str">
        <f t="shared" si="38"/>
        <v>B5</v>
      </c>
      <c r="R40" s="380"/>
      <c r="T40" s="210"/>
      <c r="U40" s="240">
        <f t="shared" si="13"/>
        <v>1.304861111111111</v>
      </c>
      <c r="V40" s="263" t="str">
        <f>+'2022_1  JST'!V42</f>
        <v>E1</v>
      </c>
      <c r="W40" s="229">
        <f t="shared" si="1"/>
        <v>1.3395833333333333</v>
      </c>
      <c r="X40" s="270" t="str">
        <f>+'2022_1  JST'!X42</f>
        <v>E1</v>
      </c>
      <c r="Y40" s="63" t="str">
        <f>+$Y$4</f>
        <v>(45min)</v>
      </c>
      <c r="Z40" s="66">
        <f>+Z39+$U$2</f>
        <v>1.3694444444444445</v>
      </c>
      <c r="AA40" s="62" t="str">
        <f>+$U$4</f>
        <v>(45min)</v>
      </c>
      <c r="AB40" s="168" t="s">
        <v>59</v>
      </c>
      <c r="AC40" s="69">
        <f>+Z40+$W$4</f>
        <v>1.4111111111111112</v>
      </c>
      <c r="AD40" s="62" t="str">
        <f>+$Y$4</f>
        <v>(45min)</v>
      </c>
      <c r="AE40" s="67" t="s">
        <v>51</v>
      </c>
      <c r="AF40" s="66">
        <f t="shared" si="10"/>
        <v>1.4340277777777779</v>
      </c>
      <c r="AG40" s="71" t="str">
        <f>+$U$4</f>
        <v>(45min)</v>
      </c>
      <c r="AH40" s="168" t="s">
        <v>50</v>
      </c>
      <c r="AI40" s="69">
        <f>+AF40+$W$4</f>
        <v>1.4756944444444446</v>
      </c>
      <c r="AJ40" s="62" t="str">
        <f>+$Y$4</f>
        <v>(45min)</v>
      </c>
      <c r="AK40" s="67" t="s">
        <v>45</v>
      </c>
      <c r="AL40" s="75">
        <f>+AF40+$W$6</f>
        <v>1.4826388888888891</v>
      </c>
      <c r="AM40" s="76">
        <f>+AF40+$Z$6</f>
        <v>1.5486111111111112</v>
      </c>
      <c r="AN40" s="77">
        <f t="shared" si="11"/>
        <v>1.4986111111111113</v>
      </c>
      <c r="AO40" s="62">
        <f>+AN40+$W$6</f>
        <v>1.5472222222222225</v>
      </c>
      <c r="AP40" s="255" t="str">
        <f>+'2022_1  JST'!AP42</f>
        <v>B4</v>
      </c>
      <c r="AQ40" s="84">
        <f>+AN40+$Z$6</f>
        <v>1.6131944444444446</v>
      </c>
      <c r="AR40" s="281" t="str">
        <f>+'2022_1  JST'!AR42</f>
        <v>B5</v>
      </c>
      <c r="AS40" s="83"/>
    </row>
    <row r="41" spans="1:45" ht="20.25" hidden="1" thickBot="1">
      <c r="A41" s="195">
        <v>28</v>
      </c>
      <c r="B41" s="361"/>
      <c r="C41" s="340"/>
      <c r="D41" s="361">
        <f t="shared" ref="D41:D44" si="39">+W39</f>
        <v>0.89930555555555558</v>
      </c>
      <c r="E41" s="347"/>
      <c r="F41" s="49">
        <f t="shared" ref="F41:F44" si="40">+Z39</f>
        <v>0.9291666666666667</v>
      </c>
      <c r="G41" s="139" t="str">
        <f>+AB41</f>
        <v>B1</v>
      </c>
      <c r="H41" s="49">
        <f t="shared" ref="H41:H44" si="41">+AC39</f>
        <v>0.96388888888888891</v>
      </c>
      <c r="I41" s="137" t="str">
        <f>+AE41</f>
        <v>A1</v>
      </c>
      <c r="J41" s="49">
        <f t="shared" ref="J41:J44" si="42">+AF39</f>
        <v>0.99375000000000002</v>
      </c>
      <c r="K41" s="139" t="str">
        <f>+AH41</f>
        <v>B2</v>
      </c>
      <c r="L41" s="49">
        <f t="shared" ref="L41:L44" si="43">+AI39</f>
        <v>1.0284722222222222</v>
      </c>
      <c r="M41" s="137" t="str">
        <f>+AK41</f>
        <v>A2</v>
      </c>
      <c r="N41" s="147"/>
      <c r="O41" s="302"/>
      <c r="P41" s="279"/>
      <c r="Q41" s="379"/>
      <c r="R41" s="306" t="s">
        <v>150</v>
      </c>
      <c r="T41" s="4">
        <v>28</v>
      </c>
      <c r="U41" s="58">
        <f t="shared" ref="U41" si="44">+Z41-+$T$2</f>
        <v>0.26458333333333334</v>
      </c>
      <c r="V41" s="58"/>
      <c r="W41" s="59">
        <f t="shared" si="1"/>
        <v>0.29930555555555555</v>
      </c>
      <c r="X41" s="90"/>
      <c r="Y41" s="60" t="str">
        <f>+$Y$3</f>
        <v>(30min)</v>
      </c>
      <c r="Z41" s="64">
        <v>0.32916666666666666</v>
      </c>
      <c r="AA41" s="59" t="str">
        <f>+$U$3</f>
        <v>(30min)</v>
      </c>
      <c r="AB41" s="140" t="s">
        <v>19</v>
      </c>
      <c r="AC41" s="68">
        <f>+Z41+$W$3</f>
        <v>0.36388888888888887</v>
      </c>
      <c r="AD41" s="59" t="str">
        <f>+$Y$3</f>
        <v>(30min)</v>
      </c>
      <c r="AE41" s="65" t="s">
        <v>22</v>
      </c>
      <c r="AF41" s="70">
        <f t="shared" ref="AF41:AF42" si="45">+Z41+$T$2</f>
        <v>0.39374999999999999</v>
      </c>
      <c r="AG41" s="59" t="str">
        <f>+$U$3</f>
        <v>(30min)</v>
      </c>
      <c r="AH41" s="140" t="s">
        <v>20</v>
      </c>
      <c r="AI41" s="72">
        <f>+AF41+$W$3</f>
        <v>0.4284722222222222</v>
      </c>
      <c r="AJ41" s="59" t="str">
        <f>+$Y$3</f>
        <v>(30min)</v>
      </c>
      <c r="AK41" s="65" t="s">
        <v>21</v>
      </c>
      <c r="AL41" s="73">
        <f>+AF41+$W$5</f>
        <v>0.45277777777777778</v>
      </c>
      <c r="AM41" s="74">
        <f>+AF41+$Z$5</f>
        <v>0.4909722222222222</v>
      </c>
      <c r="AN41" s="182">
        <f t="shared" ref="AN41:AN42" si="46">+AF41+$T$2</f>
        <v>0.45833333333333331</v>
      </c>
      <c r="AO41" s="59">
        <f>+AN41+$W$5</f>
        <v>0.51736111111111105</v>
      </c>
      <c r="AP41" s="65"/>
      <c r="AQ41" s="72">
        <f>+AN41+$Z$5</f>
        <v>0.55555555555555558</v>
      </c>
      <c r="AR41" s="65"/>
      <c r="AS41" s="122" t="s">
        <v>91</v>
      </c>
    </row>
    <row r="42" spans="1:45" ht="20.25" hidden="1" thickBot="1">
      <c r="A42" s="194"/>
      <c r="B42" s="365"/>
      <c r="C42" s="348"/>
      <c r="D42" s="373">
        <f t="shared" si="39"/>
        <v>1.3395833333333333</v>
      </c>
      <c r="E42" s="354"/>
      <c r="F42" s="171">
        <f t="shared" si="40"/>
        <v>1.3694444444444445</v>
      </c>
      <c r="G42" s="172" t="str">
        <f t="shared" ref="G42" si="47">+AB42</f>
        <v>E1</v>
      </c>
      <c r="H42" s="171">
        <f t="shared" si="41"/>
        <v>1.4111111111111112</v>
      </c>
      <c r="I42" s="172" t="str">
        <f t="shared" ref="I42" si="48">+AE42</f>
        <v>B3</v>
      </c>
      <c r="J42" s="213">
        <f t="shared" si="42"/>
        <v>1.4340277777777779</v>
      </c>
      <c r="K42" s="214" t="str">
        <f t="shared" ref="K42" si="49">+AH42</f>
        <v>E1</v>
      </c>
      <c r="L42" s="213">
        <f t="shared" si="43"/>
        <v>1.4756944444444446</v>
      </c>
      <c r="M42" s="214" t="str">
        <f t="shared" ref="M42" si="50">+AK42</f>
        <v>B3</v>
      </c>
      <c r="N42" s="149"/>
      <c r="O42" s="316"/>
      <c r="P42" s="253"/>
      <c r="Q42" s="318"/>
      <c r="R42" s="380" t="s">
        <v>83</v>
      </c>
      <c r="T42" s="189">
        <v>28</v>
      </c>
      <c r="U42" s="61"/>
      <c r="V42" s="61"/>
      <c r="W42" s="62"/>
      <c r="X42" s="91"/>
      <c r="Y42" s="63" t="str">
        <f>+$Y$4</f>
        <v>(45min)</v>
      </c>
      <c r="Z42" s="66">
        <f>+Z41+$U$2</f>
        <v>0.76944444444444438</v>
      </c>
      <c r="AA42" s="62" t="str">
        <f>+$U$4</f>
        <v>(45min)</v>
      </c>
      <c r="AB42" s="168" t="s">
        <v>43</v>
      </c>
      <c r="AC42" s="69">
        <f>+Z42+$W$4</f>
        <v>0.81111111111111101</v>
      </c>
      <c r="AD42" s="62" t="str">
        <f>+$Y$4</f>
        <v>(45min)</v>
      </c>
      <c r="AE42" s="67" t="s">
        <v>45</v>
      </c>
      <c r="AF42" s="66">
        <f t="shared" si="45"/>
        <v>0.8340277777777777</v>
      </c>
      <c r="AG42" s="71" t="str">
        <f>+$U$4</f>
        <v>(45min)</v>
      </c>
      <c r="AH42" s="168" t="s">
        <v>43</v>
      </c>
      <c r="AI42" s="69">
        <f>+AF42+$W$4</f>
        <v>0.87569444444444433</v>
      </c>
      <c r="AJ42" s="62" t="str">
        <f>+$Y$4</f>
        <v>(45min)</v>
      </c>
      <c r="AK42" s="67" t="s">
        <v>45</v>
      </c>
      <c r="AL42" s="75">
        <f>+AF42+$W$6</f>
        <v>0.88263888888888886</v>
      </c>
      <c r="AM42" s="76">
        <f>+AF42+$Z$6</f>
        <v>0.94861111111111107</v>
      </c>
      <c r="AN42" s="77">
        <f t="shared" si="46"/>
        <v>0.89861111111111103</v>
      </c>
      <c r="AO42" s="62">
        <f>+AN42+$W$6</f>
        <v>0.94722222222222219</v>
      </c>
      <c r="AP42" s="81"/>
      <c r="AQ42" s="123">
        <f>+AN42+$Z$6</f>
        <v>1.0131944444444443</v>
      </c>
      <c r="AR42" s="124"/>
      <c r="AS42" s="125" t="s">
        <v>84</v>
      </c>
    </row>
    <row r="43" spans="1:45" ht="20.25" hidden="1" thickBot="1">
      <c r="A43" s="445">
        <v>29</v>
      </c>
      <c r="B43" s="368"/>
      <c r="C43" s="355"/>
      <c r="D43" s="374">
        <f t="shared" si="39"/>
        <v>0.29930555555555555</v>
      </c>
      <c r="E43" s="356"/>
      <c r="F43" s="49">
        <f t="shared" si="40"/>
        <v>0.32916666666666666</v>
      </c>
      <c r="G43" s="139" t="s">
        <v>147</v>
      </c>
      <c r="H43" s="49">
        <f t="shared" si="41"/>
        <v>0.36388888888888887</v>
      </c>
      <c r="I43" s="137" t="s">
        <v>86</v>
      </c>
      <c r="J43" s="49">
        <f t="shared" si="42"/>
        <v>0.39374999999999999</v>
      </c>
      <c r="K43" s="139" t="s">
        <v>148</v>
      </c>
      <c r="L43" s="49">
        <f t="shared" si="43"/>
        <v>0.4284722222222222</v>
      </c>
      <c r="M43" s="137" t="str">
        <f>+AK43</f>
        <v>A2</v>
      </c>
      <c r="N43" s="147"/>
      <c r="O43" s="302"/>
      <c r="P43" s="159"/>
      <c r="Q43" s="379"/>
      <c r="R43" s="312">
        <v>45</v>
      </c>
      <c r="T43" s="7">
        <v>29</v>
      </c>
      <c r="U43" s="58">
        <f t="shared" ref="U43" si="51">+Z43-+$T$2</f>
        <v>0.24861111111111112</v>
      </c>
      <c r="V43" s="58"/>
      <c r="W43" s="59">
        <f>+U43+$W$3</f>
        <v>0.28333333333333333</v>
      </c>
      <c r="X43" s="90"/>
      <c r="Y43" s="60" t="str">
        <f>+$Y$3</f>
        <v>(30min)</v>
      </c>
      <c r="Z43" s="64">
        <v>0.31319444444444444</v>
      </c>
      <c r="AA43" s="59" t="str">
        <f>+$U$3</f>
        <v>(30min)</v>
      </c>
      <c r="AB43" s="140" t="s">
        <v>19</v>
      </c>
      <c r="AC43" s="68">
        <f>+Z43+$W$3</f>
        <v>0.34791666666666665</v>
      </c>
      <c r="AD43" s="59" t="str">
        <f>+$Y$3</f>
        <v>(30min)</v>
      </c>
      <c r="AE43" s="65" t="s">
        <v>22</v>
      </c>
      <c r="AF43" s="70">
        <f t="shared" si="10"/>
        <v>0.37777777777777777</v>
      </c>
      <c r="AG43" s="59" t="str">
        <f>+$U$3</f>
        <v>(30min)</v>
      </c>
      <c r="AH43" s="140" t="s">
        <v>20</v>
      </c>
      <c r="AI43" s="72">
        <f>+AF43+$W$3</f>
        <v>0.41249999999999998</v>
      </c>
      <c r="AJ43" s="59" t="str">
        <f>+$Y$3</f>
        <v>(30min)</v>
      </c>
      <c r="AK43" s="65" t="s">
        <v>42</v>
      </c>
      <c r="AL43" s="73">
        <f>+AF43+$W$5</f>
        <v>0.43680555555555556</v>
      </c>
      <c r="AM43" s="74">
        <f>+AF43+$Z$5</f>
        <v>0.47499999999999998</v>
      </c>
      <c r="AN43" s="182">
        <f t="shared" si="11"/>
        <v>0.44236111111111109</v>
      </c>
      <c r="AO43" s="59">
        <f>+AN43+$W$5</f>
        <v>0.50138888888888888</v>
      </c>
      <c r="AP43" s="65"/>
      <c r="AQ43" s="72">
        <f>+AN43+$Z$5</f>
        <v>0.5395833333333333</v>
      </c>
      <c r="AR43" s="65"/>
      <c r="AS43" s="122">
        <v>45</v>
      </c>
    </row>
    <row r="44" spans="1:45" ht="20.25" hidden="1" thickBot="1">
      <c r="A44" s="446"/>
      <c r="B44" s="369"/>
      <c r="C44" s="357"/>
      <c r="D44" s="375">
        <f t="shared" si="39"/>
        <v>0</v>
      </c>
      <c r="E44" s="358"/>
      <c r="F44" s="138">
        <f t="shared" si="40"/>
        <v>0.76944444444444438</v>
      </c>
      <c r="G44" s="141" t="s">
        <v>151</v>
      </c>
      <c r="H44" s="138">
        <f t="shared" si="41"/>
        <v>0.81111111111111101</v>
      </c>
      <c r="I44" s="141" t="s">
        <v>153</v>
      </c>
      <c r="J44" s="138">
        <f t="shared" si="42"/>
        <v>0.8340277777777777</v>
      </c>
      <c r="K44" s="141" t="s">
        <v>151</v>
      </c>
      <c r="L44" s="138">
        <f t="shared" si="43"/>
        <v>0.87569444444444433</v>
      </c>
      <c r="M44" s="141" t="str">
        <f t="shared" ref="M44" si="52">+AK44</f>
        <v>B3</v>
      </c>
      <c r="N44" s="161"/>
      <c r="O44" s="323"/>
      <c r="P44" s="163"/>
      <c r="Q44" s="324"/>
      <c r="R44" s="311"/>
      <c r="T44" s="6">
        <v>29</v>
      </c>
      <c r="U44" s="61"/>
      <c r="V44" s="61"/>
      <c r="W44" s="62"/>
      <c r="X44" s="91"/>
      <c r="Y44" s="63" t="str">
        <f>+$Y$4</f>
        <v>(45min)</v>
      </c>
      <c r="Z44" s="66">
        <f>+Z43+$U$2</f>
        <v>0.75347222222222221</v>
      </c>
      <c r="AA44" s="62" t="str">
        <f>+$U$4</f>
        <v>(45min)</v>
      </c>
      <c r="AB44" s="168" t="s">
        <v>50</v>
      </c>
      <c r="AC44" s="69">
        <f>+Z44+$W$4</f>
        <v>0.79513888888888884</v>
      </c>
      <c r="AD44" s="62" t="str">
        <f>+$Y$4</f>
        <v>(45min)</v>
      </c>
      <c r="AE44" s="67" t="s">
        <v>51</v>
      </c>
      <c r="AF44" s="66">
        <f t="shared" si="10"/>
        <v>0.81805555555555554</v>
      </c>
      <c r="AG44" s="71" t="str">
        <f>+$U$4</f>
        <v>(45min)</v>
      </c>
      <c r="AH44" s="168" t="s">
        <v>50</v>
      </c>
      <c r="AI44" s="69">
        <f>+AF44+$W$4</f>
        <v>0.85972222222222217</v>
      </c>
      <c r="AJ44" s="62" t="str">
        <f>+$Y$4</f>
        <v>(45min)</v>
      </c>
      <c r="AK44" s="67" t="s">
        <v>45</v>
      </c>
      <c r="AL44" s="75">
        <f>+AF44+$W$6</f>
        <v>0.8666666666666667</v>
      </c>
      <c r="AM44" s="76">
        <f>+AF44+$Z$6</f>
        <v>0.93263888888888891</v>
      </c>
      <c r="AN44" s="77">
        <f t="shared" si="11"/>
        <v>0.88263888888888886</v>
      </c>
      <c r="AO44" s="62">
        <f>+AN44+$W$6</f>
        <v>0.93125000000000002</v>
      </c>
      <c r="AP44" s="81"/>
      <c r="AQ44" s="123">
        <f>+AN44+$Z$6</f>
        <v>0.99722222222222223</v>
      </c>
      <c r="AR44" s="124"/>
      <c r="AS44" s="125"/>
    </row>
    <row r="45" spans="1:45" ht="19.5">
      <c r="A45" s="443">
        <v>44226</v>
      </c>
      <c r="B45" s="366">
        <v>0.90763888888888899</v>
      </c>
      <c r="C45" s="378" t="s">
        <v>183</v>
      </c>
      <c r="D45" s="376">
        <v>0.94236111111111109</v>
      </c>
      <c r="E45" s="359" t="s">
        <v>184</v>
      </c>
      <c r="F45" s="326">
        <v>0.97083333333333333</v>
      </c>
      <c r="G45" s="181" t="s">
        <v>85</v>
      </c>
      <c r="H45" s="49">
        <v>5.5555555555555558E-3</v>
      </c>
      <c r="I45" s="137" t="s">
        <v>87</v>
      </c>
      <c r="J45" s="49">
        <v>3.7499999999999999E-2</v>
      </c>
      <c r="K45" s="139" t="s">
        <v>89</v>
      </c>
      <c r="L45" s="49">
        <v>7.2222222222222229E-2</v>
      </c>
      <c r="M45" s="137" t="s">
        <v>187</v>
      </c>
      <c r="N45" s="147"/>
      <c r="O45" s="302"/>
      <c r="P45" s="159"/>
      <c r="Q45" s="379"/>
      <c r="R45" s="312" t="s">
        <v>191</v>
      </c>
      <c r="U45" s="236"/>
      <c r="V45" s="236"/>
    </row>
    <row r="46" spans="1:45" ht="20.25" thickBot="1">
      <c r="A46" s="444"/>
      <c r="B46" s="370"/>
      <c r="C46" s="360"/>
      <c r="D46" s="377" t="s">
        <v>180</v>
      </c>
      <c r="E46" s="358"/>
      <c r="F46" s="325">
        <v>0.41041666666666665</v>
      </c>
      <c r="G46" s="180" t="s">
        <v>44</v>
      </c>
      <c r="H46" s="138">
        <v>0.45208333333333334</v>
      </c>
      <c r="I46" s="141" t="s">
        <v>88</v>
      </c>
      <c r="J46" s="332">
        <v>0.47569444444444442</v>
      </c>
      <c r="K46" s="333" t="s">
        <v>44</v>
      </c>
      <c r="L46" s="332">
        <v>0.51736111111111105</v>
      </c>
      <c r="M46" s="333" t="s">
        <v>185</v>
      </c>
      <c r="N46" s="161"/>
      <c r="O46" s="323"/>
      <c r="P46" s="163"/>
      <c r="Q46" s="324"/>
      <c r="R46" s="311"/>
      <c r="U46" s="29" t="s">
        <v>38</v>
      </c>
      <c r="V46" s="236"/>
    </row>
    <row r="47" spans="1:45" ht="19.5">
      <c r="A47" s="184"/>
      <c r="B47" s="184"/>
      <c r="C47" s="184"/>
      <c r="D47" s="185"/>
      <c r="E47" s="186"/>
      <c r="F47" s="178"/>
      <c r="G47" s="183"/>
      <c r="H47" s="178"/>
      <c r="I47" s="179"/>
      <c r="J47" s="178"/>
      <c r="K47" s="179"/>
      <c r="L47" s="178"/>
      <c r="M47" s="179"/>
      <c r="N47" s="178"/>
      <c r="O47" s="187"/>
      <c r="P47" s="178"/>
      <c r="Q47" s="187"/>
      <c r="R47" s="188"/>
      <c r="U47" t="s">
        <v>145</v>
      </c>
    </row>
    <row r="48" spans="1:45" ht="19.5">
      <c r="A48" s="166" t="s">
        <v>78</v>
      </c>
      <c r="B48" s="166"/>
      <c r="C48" s="166"/>
      <c r="I48" s="33"/>
    </row>
    <row r="49" spans="1:17" ht="19.5">
      <c r="A49" s="166" t="s">
        <v>93</v>
      </c>
      <c r="B49" s="166"/>
      <c r="C49" s="286" t="s">
        <v>80</v>
      </c>
      <c r="D49" s="286"/>
      <c r="E49" s="286"/>
      <c r="F49" s="286"/>
      <c r="G49" s="286"/>
      <c r="H49" s="286"/>
      <c r="I49" s="286"/>
      <c r="J49" s="166" t="s">
        <v>92</v>
      </c>
      <c r="L49" s="167"/>
      <c r="M49" s="286" t="s">
        <v>81</v>
      </c>
      <c r="N49" s="287"/>
      <c r="O49" s="287"/>
      <c r="P49" s="287"/>
      <c r="Q49" s="287"/>
    </row>
  </sheetData>
  <mergeCells count="52">
    <mergeCell ref="B18:F18"/>
    <mergeCell ref="B19:F19"/>
    <mergeCell ref="W17:Y17"/>
    <mergeCell ref="W13:Y13"/>
    <mergeCell ref="A45:A46"/>
    <mergeCell ref="H20:J20"/>
    <mergeCell ref="A43:A44"/>
    <mergeCell ref="Q16:R16"/>
    <mergeCell ref="Q17:R17"/>
    <mergeCell ref="Q18:R18"/>
    <mergeCell ref="Q19:R19"/>
    <mergeCell ref="Q20:R20"/>
    <mergeCell ref="K16:N16"/>
    <mergeCell ref="K17:N17"/>
    <mergeCell ref="H18:J18"/>
    <mergeCell ref="K18:N18"/>
    <mergeCell ref="B16:F16"/>
    <mergeCell ref="B17:F17"/>
    <mergeCell ref="T9:AM9"/>
    <mergeCell ref="T10:AM10"/>
    <mergeCell ref="K14:R14"/>
    <mergeCell ref="K15:R15"/>
    <mergeCell ref="U11:Y11"/>
    <mergeCell ref="Z11:AC11"/>
    <mergeCell ref="W12:Y12"/>
    <mergeCell ref="A13:R13"/>
    <mergeCell ref="F11:G11"/>
    <mergeCell ref="A14:F14"/>
    <mergeCell ref="G14:J14"/>
    <mergeCell ref="A12:N12"/>
    <mergeCell ref="B15:F15"/>
    <mergeCell ref="AR12:AS12"/>
    <mergeCell ref="AL13:AO13"/>
    <mergeCell ref="AR13:AS13"/>
    <mergeCell ref="AL14:AO14"/>
    <mergeCell ref="AR14:AS14"/>
    <mergeCell ref="AL12:AO12"/>
    <mergeCell ref="W14:Y14"/>
    <mergeCell ref="AA15:AC15"/>
    <mergeCell ref="AR15:AS15"/>
    <mergeCell ref="AR16:AS16"/>
    <mergeCell ref="W16:Y16"/>
    <mergeCell ref="K19:L19"/>
    <mergeCell ref="K20:L20"/>
    <mergeCell ref="A37:A38"/>
    <mergeCell ref="A35:A36"/>
    <mergeCell ref="A39:A40"/>
    <mergeCell ref="A27:A28"/>
    <mergeCell ref="A29:A30"/>
    <mergeCell ref="A31:A32"/>
    <mergeCell ref="A33:A34"/>
    <mergeCell ref="B20:F20"/>
  </mergeCells>
  <phoneticPr fontId="1"/>
  <pageMargins left="0.7" right="0.7" top="0.75" bottom="0.75" header="0.3" footer="0.3"/>
  <pageSetup paperSize="8" scale="8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1"/>
  <sheetViews>
    <sheetView topLeftCell="A4" zoomScale="79" zoomScaleNormal="79" workbookViewId="0">
      <selection activeCell="B21" sqref="B21"/>
    </sheetView>
  </sheetViews>
  <sheetFormatPr defaultRowHeight="18.75"/>
  <cols>
    <col min="2" max="2" width="6.5" customWidth="1"/>
    <col min="3" max="3" width="3.75" customWidth="1"/>
    <col min="4" max="4" width="7.25" customWidth="1"/>
    <col min="5" max="5" width="4.75" customWidth="1"/>
    <col min="6" max="6" width="8.5" customWidth="1"/>
    <col min="7" max="7" width="4.875" customWidth="1"/>
    <col min="8" max="8" width="9.5" customWidth="1"/>
    <col min="9" max="9" width="5" customWidth="1"/>
    <col min="10" max="10" width="9.5" customWidth="1"/>
    <col min="11" max="11" width="4.875" customWidth="1"/>
    <col min="12" max="12" width="9.75" customWidth="1"/>
    <col min="13" max="13" width="4.875" customWidth="1"/>
    <col min="14" max="14" width="8" customWidth="1"/>
    <col min="15" max="15" width="3.75" customWidth="1"/>
    <col min="16" max="16" width="8.25" customWidth="1"/>
    <col min="17" max="17" width="4" customWidth="1"/>
    <col min="18" max="18" width="6.5" customWidth="1"/>
    <col min="20" max="20" width="11.5" bestFit="1" customWidth="1"/>
    <col min="21" max="21" width="8.75" customWidth="1"/>
    <col min="22" max="22" width="3.625" customWidth="1"/>
    <col min="23" max="23" width="8.75" customWidth="1"/>
    <col min="24" max="24" width="6.25" customWidth="1"/>
    <col min="25" max="25" width="8.75" customWidth="1"/>
    <col min="26" max="26" width="9.5" bestFit="1" customWidth="1"/>
    <col min="27" max="27" width="7.125" customWidth="1"/>
    <col min="28" max="28" width="8.125" customWidth="1"/>
    <col min="31" max="31" width="6.875" customWidth="1"/>
    <col min="33" max="33" width="8.75" customWidth="1"/>
    <col min="34" max="34" width="4" customWidth="1"/>
    <col min="37" max="37" width="3.375" customWidth="1"/>
    <col min="38" max="38" width="7.625" customWidth="1"/>
    <col min="39" max="39" width="16.875" customWidth="1"/>
    <col min="43" max="44" width="8.75" customWidth="1"/>
    <col min="45" max="45" width="3.125" customWidth="1"/>
  </cols>
  <sheetData>
    <row r="1" spans="1:45">
      <c r="A1" s="192" t="s">
        <v>95</v>
      </c>
      <c r="B1" s="224"/>
      <c r="C1" s="224"/>
      <c r="D1" s="192"/>
      <c r="E1" s="192"/>
      <c r="F1" s="192"/>
      <c r="G1" s="192"/>
      <c r="H1" s="2"/>
      <c r="I1" s="2"/>
      <c r="J1" s="2"/>
      <c r="K1" s="2"/>
      <c r="L1" s="2"/>
      <c r="M1" s="2"/>
      <c r="N1" s="21"/>
      <c r="O1" s="21"/>
      <c r="P1" s="21"/>
      <c r="Q1" s="21"/>
      <c r="R1" s="2"/>
      <c r="T1" t="s">
        <v>37</v>
      </c>
    </row>
    <row r="2" spans="1:45">
      <c r="A2" s="192"/>
      <c r="B2" s="224"/>
      <c r="C2" s="224"/>
      <c r="D2" s="20"/>
      <c r="E2" s="20"/>
      <c r="F2" s="22"/>
      <c r="G2" s="22"/>
      <c r="H2" s="22"/>
      <c r="I2" s="22"/>
      <c r="J2" s="20"/>
      <c r="K2" s="20"/>
      <c r="L2" s="22"/>
      <c r="M2" s="22"/>
      <c r="N2" s="22"/>
      <c r="O2" s="22"/>
      <c r="P2" s="22"/>
      <c r="Q2" s="22"/>
      <c r="R2" s="24"/>
      <c r="T2" s="25">
        <v>6.458333333333334E-2</v>
      </c>
      <c r="U2" s="25">
        <v>0.44027777777777777</v>
      </c>
      <c r="V2" s="25"/>
      <c r="W2" s="26" t="s">
        <v>0</v>
      </c>
      <c r="X2" s="26"/>
      <c r="Y2" s="26"/>
      <c r="Z2" s="26"/>
      <c r="AA2" s="26"/>
    </row>
    <row r="3" spans="1:45">
      <c r="A3" s="192"/>
      <c r="B3" s="224"/>
      <c r="C3" s="224"/>
      <c r="D3" s="20"/>
      <c r="E3" s="20"/>
      <c r="F3" s="22"/>
      <c r="G3" s="22"/>
      <c r="H3" s="22"/>
      <c r="I3" s="22"/>
      <c r="J3" s="22"/>
      <c r="K3" s="22"/>
      <c r="L3" s="22"/>
      <c r="M3" s="22"/>
      <c r="N3" s="20"/>
      <c r="O3" s="20"/>
      <c r="P3" s="20"/>
      <c r="Q3" s="20"/>
      <c r="R3" s="24"/>
      <c r="T3" s="26">
        <v>11</v>
      </c>
      <c r="U3" s="26" t="s">
        <v>96</v>
      </c>
      <c r="V3" s="26"/>
      <c r="W3" s="25">
        <v>3.4722222222222224E-2</v>
      </c>
      <c r="X3" s="25"/>
      <c r="Y3" s="26" t="s">
        <v>96</v>
      </c>
      <c r="Z3" s="26"/>
      <c r="AA3" s="26"/>
    </row>
    <row r="4" spans="1:45">
      <c r="A4" s="192"/>
      <c r="B4" s="224"/>
      <c r="C4" s="224"/>
      <c r="D4" s="20"/>
      <c r="E4" s="20"/>
      <c r="F4" s="22"/>
      <c r="G4" s="22"/>
      <c r="H4" s="23"/>
      <c r="I4" s="23"/>
      <c r="J4" s="20"/>
      <c r="K4" s="20"/>
      <c r="L4" s="23"/>
      <c r="M4" s="23"/>
      <c r="N4" s="20"/>
      <c r="O4" s="20"/>
      <c r="P4" s="20"/>
      <c r="Q4" s="20"/>
      <c r="R4" s="15"/>
      <c r="T4" s="26">
        <v>12</v>
      </c>
      <c r="U4" s="25" t="s">
        <v>97</v>
      </c>
      <c r="V4" s="25"/>
      <c r="W4" s="25">
        <v>4.1666666666666664E-2</v>
      </c>
      <c r="X4" s="25"/>
      <c r="Y4" s="25" t="s">
        <v>97</v>
      </c>
      <c r="Z4" s="26"/>
      <c r="AA4" s="26"/>
    </row>
    <row r="5" spans="1:45">
      <c r="A5" s="192"/>
      <c r="B5" s="224"/>
      <c r="C5" s="224"/>
      <c r="D5" s="20"/>
      <c r="E5" s="20"/>
      <c r="F5" s="22"/>
      <c r="G5" s="22"/>
      <c r="H5" s="23"/>
      <c r="I5" s="23"/>
      <c r="J5" s="20"/>
      <c r="K5" s="20"/>
      <c r="L5" s="23"/>
      <c r="M5" s="23"/>
      <c r="N5" s="22"/>
      <c r="O5" s="22"/>
      <c r="P5" s="22"/>
      <c r="Q5" s="22"/>
      <c r="R5" s="15"/>
      <c r="T5" s="26">
        <v>14</v>
      </c>
      <c r="U5" s="25"/>
      <c r="V5" s="25"/>
      <c r="W5" s="25">
        <v>5.9027777777777783E-2</v>
      </c>
      <c r="X5" s="25"/>
      <c r="Y5" s="26" t="s">
        <v>98</v>
      </c>
      <c r="Z5" s="25">
        <v>9.7222222222222224E-2</v>
      </c>
      <c r="AA5" s="26" t="s">
        <v>25</v>
      </c>
    </row>
    <row r="6" spans="1:45">
      <c r="A6" s="192"/>
      <c r="B6" s="224"/>
      <c r="C6" s="224"/>
      <c r="D6" s="20"/>
      <c r="E6" s="20"/>
      <c r="F6" s="22"/>
      <c r="G6" s="22"/>
      <c r="H6" s="23"/>
      <c r="I6" s="23"/>
      <c r="J6" s="23"/>
      <c r="K6" s="23"/>
      <c r="L6" s="23"/>
      <c r="M6" s="23"/>
      <c r="N6" s="20"/>
      <c r="O6" s="20"/>
      <c r="P6" s="20"/>
      <c r="Q6" s="20"/>
      <c r="R6" s="15"/>
      <c r="T6" s="26">
        <v>15</v>
      </c>
      <c r="U6" s="25"/>
      <c r="V6" s="25"/>
      <c r="W6" s="25">
        <v>4.8611111111111112E-2</v>
      </c>
      <c r="X6" s="25"/>
      <c r="Y6" s="26" t="s">
        <v>33</v>
      </c>
      <c r="Z6" s="25">
        <v>0.11458333333333333</v>
      </c>
      <c r="AA6" s="26" t="s">
        <v>33</v>
      </c>
    </row>
    <row r="7" spans="1:45" ht="19.5" thickBot="1">
      <c r="A7" s="192"/>
      <c r="B7" s="224"/>
      <c r="C7" s="224"/>
      <c r="D7" s="20"/>
      <c r="E7" s="20"/>
      <c r="F7" s="22"/>
      <c r="G7" s="22"/>
      <c r="H7" s="23"/>
      <c r="I7" s="23"/>
      <c r="J7" s="20"/>
      <c r="K7" s="20"/>
      <c r="L7" s="23"/>
      <c r="M7" s="23"/>
      <c r="N7" s="20"/>
      <c r="O7" s="20"/>
      <c r="P7" s="20"/>
      <c r="Q7" s="20"/>
      <c r="R7" s="15"/>
      <c r="T7" s="27">
        <v>17</v>
      </c>
      <c r="U7" s="27"/>
      <c r="V7" s="27"/>
      <c r="W7" s="28">
        <v>1.0416666666666666E-2</v>
      </c>
      <c r="X7" s="28"/>
      <c r="Y7" s="27" t="s">
        <v>24</v>
      </c>
      <c r="Z7" s="27"/>
      <c r="AA7" s="26"/>
    </row>
    <row r="8" spans="1:45">
      <c r="E8" s="192"/>
      <c r="F8" s="192"/>
      <c r="G8" s="192"/>
      <c r="H8" s="2"/>
      <c r="I8" s="2"/>
      <c r="J8" s="2"/>
      <c r="K8" s="2"/>
      <c r="L8" s="2"/>
      <c r="M8" s="2"/>
      <c r="N8" s="21"/>
      <c r="O8" s="21"/>
      <c r="P8" s="21"/>
      <c r="Q8" s="21"/>
      <c r="R8" s="2"/>
      <c r="T8" s="8" t="s">
        <v>99</v>
      </c>
      <c r="U8" s="9"/>
      <c r="V8" s="9"/>
      <c r="W8" s="136">
        <v>44562</v>
      </c>
      <c r="X8" s="9"/>
      <c r="Y8" s="9"/>
      <c r="Z8" s="9"/>
      <c r="AA8" s="9"/>
      <c r="AB8" s="9"/>
      <c r="AC8" s="289" t="s">
        <v>146</v>
      </c>
      <c r="AD8" s="289"/>
      <c r="AE8" s="289"/>
      <c r="AF8" s="10"/>
      <c r="AG8" s="10"/>
      <c r="AH8" s="10"/>
      <c r="AI8" s="10"/>
      <c r="AJ8" s="10"/>
      <c r="AK8" s="10"/>
      <c r="AL8" s="10"/>
      <c r="AM8" s="11"/>
      <c r="AN8" s="16"/>
      <c r="AO8" s="16"/>
      <c r="AP8" s="16"/>
      <c r="AQ8" s="16"/>
      <c r="AR8" s="16"/>
      <c r="AS8" s="17"/>
    </row>
    <row r="9" spans="1:45">
      <c r="D9" s="192" t="s">
        <v>36</v>
      </c>
      <c r="E9" s="192"/>
      <c r="F9" s="192"/>
      <c r="G9" s="192"/>
      <c r="H9" s="2"/>
      <c r="I9" s="2"/>
      <c r="J9" s="2"/>
      <c r="K9" s="2"/>
      <c r="L9" s="2"/>
      <c r="M9" s="2"/>
      <c r="N9" s="21"/>
      <c r="O9" s="21"/>
      <c r="P9" s="21"/>
      <c r="Q9" s="21"/>
      <c r="R9" s="2"/>
      <c r="T9" s="414" t="s">
        <v>100</v>
      </c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5"/>
      <c r="AM9" s="415"/>
      <c r="AN9" s="1"/>
      <c r="AO9" s="1"/>
      <c r="AP9" s="1"/>
      <c r="AQ9" s="1"/>
      <c r="AR9" s="1"/>
      <c r="AS9" s="18"/>
    </row>
    <row r="10" spans="1:45" ht="19.5" thickBo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92"/>
      <c r="Q10" s="192"/>
      <c r="R10" s="192"/>
      <c r="T10" s="416" t="s">
        <v>10</v>
      </c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1"/>
      <c r="AO10" s="1"/>
      <c r="AP10" s="1"/>
      <c r="AQ10" s="1"/>
      <c r="AR10" s="1"/>
      <c r="AS10" s="18"/>
    </row>
    <row r="11" spans="1:45" ht="21" thickTop="1" thickBot="1">
      <c r="A11" s="36" t="s">
        <v>99</v>
      </c>
      <c r="B11" s="237"/>
      <c r="C11" s="237"/>
      <c r="D11" s="37"/>
      <c r="E11" s="37"/>
      <c r="F11" s="459">
        <f>+W8</f>
        <v>44562</v>
      </c>
      <c r="G11" s="460"/>
      <c r="H11" s="37"/>
      <c r="I11" s="37"/>
      <c r="J11" s="37"/>
      <c r="K11" s="37" t="s">
        <v>101</v>
      </c>
      <c r="L11" s="37"/>
      <c r="M11" s="37"/>
      <c r="N11" s="37"/>
      <c r="O11" s="37"/>
      <c r="P11" s="169"/>
      <c r="Q11" s="169"/>
      <c r="R11" s="38"/>
      <c r="T11" s="191"/>
      <c r="U11" s="424" t="s">
        <v>65</v>
      </c>
      <c r="V11" s="425"/>
      <c r="W11" s="426"/>
      <c r="X11" s="426"/>
      <c r="Y11" s="427"/>
      <c r="Z11" s="424" t="s">
        <v>102</v>
      </c>
      <c r="AA11" s="426"/>
      <c r="AB11" s="426"/>
      <c r="AC11" s="427"/>
      <c r="AD11" s="192"/>
      <c r="AE11" s="192"/>
      <c r="AF11" s="1"/>
      <c r="AG11" s="1"/>
      <c r="AH11" s="1"/>
      <c r="AI11" s="1"/>
      <c r="AJ11" s="1"/>
      <c r="AK11" s="1"/>
      <c r="AL11" s="88"/>
      <c r="AR11" s="1"/>
      <c r="AS11" s="18"/>
    </row>
    <row r="12" spans="1:45" ht="19.5">
      <c r="A12" s="434" t="s">
        <v>100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193"/>
      <c r="P12" s="193"/>
      <c r="Q12" s="193"/>
      <c r="R12" s="40"/>
      <c r="T12" s="191"/>
      <c r="U12" s="85" t="s">
        <v>103</v>
      </c>
      <c r="V12" s="257"/>
      <c r="W12" s="428" t="s">
        <v>41</v>
      </c>
      <c r="X12" s="429"/>
      <c r="Y12" s="430"/>
      <c r="Z12" s="85" t="s">
        <v>104</v>
      </c>
      <c r="AA12" s="126" t="s">
        <v>105</v>
      </c>
      <c r="AB12" s="128"/>
      <c r="AC12" s="129"/>
      <c r="AD12" s="1"/>
      <c r="AE12" s="1"/>
      <c r="AF12" s="1"/>
      <c r="AG12" s="1"/>
      <c r="AH12" s="1"/>
      <c r="AI12" s="1"/>
      <c r="AJ12" s="1"/>
      <c r="AK12" s="18"/>
      <c r="AL12" s="408" t="s">
        <v>106</v>
      </c>
      <c r="AM12" s="409"/>
      <c r="AN12" s="409"/>
      <c r="AO12" s="410"/>
      <c r="AP12" s="52" t="s">
        <v>6</v>
      </c>
      <c r="AQ12" s="53"/>
      <c r="AR12" s="397" t="s">
        <v>107</v>
      </c>
      <c r="AS12" s="398"/>
    </row>
    <row r="13" spans="1:45" ht="20.25" thickBot="1">
      <c r="A13" s="431" t="s">
        <v>10</v>
      </c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3"/>
      <c r="T13" s="191"/>
      <c r="U13" s="50" t="s">
        <v>108</v>
      </c>
      <c r="V13" s="258"/>
      <c r="W13" s="390" t="s">
        <v>109</v>
      </c>
      <c r="X13" s="442"/>
      <c r="Y13" s="392"/>
      <c r="Z13" s="130"/>
      <c r="AA13" s="34"/>
      <c r="AB13" s="35"/>
      <c r="AC13" s="131"/>
      <c r="AD13" s="1"/>
      <c r="AE13" s="243"/>
      <c r="AF13" s="256"/>
      <c r="AG13" s="256"/>
      <c r="AH13" s="1"/>
      <c r="AI13" s="1"/>
      <c r="AJ13" s="1"/>
      <c r="AK13" s="18"/>
      <c r="AL13" s="399" t="s">
        <v>110</v>
      </c>
      <c r="AM13" s="400"/>
      <c r="AN13" s="400"/>
      <c r="AO13" s="383"/>
      <c r="AP13" s="42" t="s">
        <v>6</v>
      </c>
      <c r="AQ13" s="43"/>
      <c r="AR13" s="401" t="s">
        <v>107</v>
      </c>
      <c r="AS13" s="402"/>
    </row>
    <row r="14" spans="1:45" ht="20.25" thickBot="1">
      <c r="A14" s="468" t="s">
        <v>65</v>
      </c>
      <c r="B14" s="425"/>
      <c r="C14" s="425"/>
      <c r="D14" s="426"/>
      <c r="E14" s="426"/>
      <c r="F14" s="427"/>
      <c r="G14" s="424" t="s">
        <v>102</v>
      </c>
      <c r="H14" s="426"/>
      <c r="I14" s="426"/>
      <c r="J14" s="427"/>
      <c r="K14" s="418" t="s">
        <v>64</v>
      </c>
      <c r="L14" s="419"/>
      <c r="M14" s="419"/>
      <c r="N14" s="419"/>
      <c r="O14" s="419"/>
      <c r="P14" s="419"/>
      <c r="Q14" s="419"/>
      <c r="R14" s="420"/>
      <c r="T14" s="191"/>
      <c r="U14" s="50" t="s">
        <v>19</v>
      </c>
      <c r="V14" s="258"/>
      <c r="W14" s="390" t="s">
        <v>66</v>
      </c>
      <c r="X14" s="391"/>
      <c r="Y14" s="392"/>
      <c r="Z14" s="50" t="s">
        <v>111</v>
      </c>
      <c r="AA14" s="87" t="s">
        <v>112</v>
      </c>
      <c r="AB14" s="132"/>
      <c r="AC14" s="133"/>
      <c r="AD14" s="1"/>
      <c r="AE14" s="1"/>
      <c r="AF14" s="1"/>
      <c r="AG14" s="1"/>
      <c r="AH14" s="1"/>
      <c r="AI14" s="1"/>
      <c r="AJ14" s="1"/>
      <c r="AK14" s="18"/>
      <c r="AL14" s="403" t="s">
        <v>113</v>
      </c>
      <c r="AM14" s="404"/>
      <c r="AN14" s="404"/>
      <c r="AO14" s="405"/>
      <c r="AP14" s="211" t="s">
        <v>114</v>
      </c>
      <c r="AQ14" s="212"/>
      <c r="AR14" s="406" t="s">
        <v>107</v>
      </c>
      <c r="AS14" s="407"/>
    </row>
    <row r="15" spans="1:45" ht="20.25" thickBot="1">
      <c r="A15" s="205" t="s">
        <v>103</v>
      </c>
      <c r="B15" s="436" t="s">
        <v>41</v>
      </c>
      <c r="C15" s="437"/>
      <c r="D15" s="437"/>
      <c r="E15" s="437"/>
      <c r="F15" s="438"/>
      <c r="G15" s="85" t="s">
        <v>104</v>
      </c>
      <c r="H15" s="126" t="s">
        <v>105</v>
      </c>
      <c r="I15" s="128"/>
      <c r="J15" s="129"/>
      <c r="K15" s="421" t="s">
        <v>71</v>
      </c>
      <c r="L15" s="422"/>
      <c r="M15" s="422"/>
      <c r="N15" s="422"/>
      <c r="O15" s="422"/>
      <c r="P15" s="422"/>
      <c r="Q15" s="422"/>
      <c r="R15" s="423"/>
      <c r="T15" s="191"/>
      <c r="U15" s="50" t="s">
        <v>45</v>
      </c>
      <c r="V15" s="259"/>
      <c r="W15" s="87" t="s">
        <v>68</v>
      </c>
      <c r="X15" s="132"/>
      <c r="Y15" s="133"/>
      <c r="Z15" s="50" t="s">
        <v>115</v>
      </c>
      <c r="AA15" s="390" t="s">
        <v>116</v>
      </c>
      <c r="AB15" s="391"/>
      <c r="AC15" s="392"/>
      <c r="AD15" s="1"/>
      <c r="AE15" s="1"/>
      <c r="AF15" s="1"/>
      <c r="AG15" s="1"/>
      <c r="AH15" s="1"/>
      <c r="AI15" s="1"/>
      <c r="AJ15" s="1"/>
      <c r="AK15" s="18"/>
      <c r="AL15" s="54" t="s">
        <v>117</v>
      </c>
      <c r="AM15" s="44"/>
      <c r="AN15" s="41" t="s">
        <v>118</v>
      </c>
      <c r="AO15" s="44"/>
      <c r="AP15" s="45" t="s">
        <v>2</v>
      </c>
      <c r="AQ15" s="46"/>
      <c r="AR15" s="393" t="s">
        <v>119</v>
      </c>
      <c r="AS15" s="394"/>
    </row>
    <row r="16" spans="1:45" ht="20.25" thickBot="1">
      <c r="A16" s="206" t="s">
        <v>57</v>
      </c>
      <c r="B16" s="456" t="s">
        <v>54</v>
      </c>
      <c r="C16" s="457"/>
      <c r="D16" s="457"/>
      <c r="E16" s="457"/>
      <c r="F16" s="458"/>
      <c r="G16" s="130"/>
      <c r="H16" s="469"/>
      <c r="I16" s="462"/>
      <c r="J16" s="463"/>
      <c r="K16" s="408" t="s">
        <v>106</v>
      </c>
      <c r="L16" s="449"/>
      <c r="M16" s="449"/>
      <c r="N16" s="450"/>
      <c r="O16" s="52" t="s">
        <v>6</v>
      </c>
      <c r="P16" s="53"/>
      <c r="Q16" s="397" t="s">
        <v>107</v>
      </c>
      <c r="R16" s="470"/>
      <c r="T16" s="191"/>
      <c r="U16" s="50" t="s">
        <v>120</v>
      </c>
      <c r="V16" s="258"/>
      <c r="W16" s="390" t="s">
        <v>49</v>
      </c>
      <c r="X16" s="391"/>
      <c r="Y16" s="392"/>
      <c r="Z16" s="50" t="s">
        <v>55</v>
      </c>
      <c r="AA16" s="461" t="s">
        <v>58</v>
      </c>
      <c r="AB16" s="462"/>
      <c r="AC16" s="463"/>
      <c r="AD16" s="1"/>
      <c r="AE16" s="1"/>
      <c r="AF16" s="1"/>
      <c r="AG16" s="1"/>
      <c r="AH16" s="1"/>
      <c r="AI16" s="1"/>
      <c r="AJ16" s="1"/>
      <c r="AK16" s="18"/>
      <c r="AL16" s="55" t="s">
        <v>121</v>
      </c>
      <c r="AM16" s="48"/>
      <c r="AN16" s="47" t="s">
        <v>122</v>
      </c>
      <c r="AO16" s="48"/>
      <c r="AP16" s="56" t="s">
        <v>3</v>
      </c>
      <c r="AQ16" s="57"/>
      <c r="AR16" s="395" t="s">
        <v>123</v>
      </c>
      <c r="AS16" s="396"/>
    </row>
    <row r="17" spans="1:46" ht="20.25" thickBot="1">
      <c r="A17" s="206" t="s">
        <v>19</v>
      </c>
      <c r="B17" s="456" t="s">
        <v>66</v>
      </c>
      <c r="C17" s="457"/>
      <c r="D17" s="457"/>
      <c r="E17" s="457"/>
      <c r="F17" s="458"/>
      <c r="G17" s="50" t="s">
        <v>111</v>
      </c>
      <c r="H17" s="87" t="s">
        <v>112</v>
      </c>
      <c r="I17" s="132"/>
      <c r="J17" s="133"/>
      <c r="K17" s="451" t="s">
        <v>84</v>
      </c>
      <c r="L17" s="452"/>
      <c r="M17" s="452"/>
      <c r="N17" s="453"/>
      <c r="O17" s="336" t="s">
        <v>84</v>
      </c>
      <c r="P17" s="337" t="s">
        <v>175</v>
      </c>
      <c r="Q17" s="447" t="s">
        <v>84</v>
      </c>
      <c r="R17" s="464"/>
      <c r="T17" s="19"/>
      <c r="U17" s="51" t="s">
        <v>124</v>
      </c>
      <c r="V17" s="260"/>
      <c r="W17" s="465" t="s">
        <v>70</v>
      </c>
      <c r="X17" s="466"/>
      <c r="Y17" s="467"/>
      <c r="Z17" s="51" t="s">
        <v>44</v>
      </c>
      <c r="AA17" s="439" t="s">
        <v>141</v>
      </c>
      <c r="AB17" s="440"/>
      <c r="AC17" s="441"/>
      <c r="AD17" s="1"/>
      <c r="AE17" s="1"/>
      <c r="AF17" s="1"/>
      <c r="AG17" s="1"/>
      <c r="AH17" s="1"/>
      <c r="AI17" s="1"/>
      <c r="AJ17" s="1"/>
      <c r="AK17" s="13"/>
      <c r="AR17" s="88"/>
      <c r="AS17" s="89"/>
    </row>
    <row r="18" spans="1:46" ht="19.5">
      <c r="A18" s="206" t="s">
        <v>125</v>
      </c>
      <c r="B18" s="456" t="s">
        <v>68</v>
      </c>
      <c r="C18" s="457"/>
      <c r="D18" s="457"/>
      <c r="E18" s="457"/>
      <c r="F18" s="458"/>
      <c r="G18" s="50" t="s">
        <v>115</v>
      </c>
      <c r="H18" s="390" t="s">
        <v>116</v>
      </c>
      <c r="I18" s="391"/>
      <c r="J18" s="392"/>
      <c r="K18" s="475" t="s">
        <v>90</v>
      </c>
      <c r="L18" s="476"/>
      <c r="M18" s="476"/>
      <c r="N18" s="477"/>
      <c r="O18" s="211" t="s">
        <v>114</v>
      </c>
      <c r="P18" s="212"/>
      <c r="Q18" s="406" t="s">
        <v>107</v>
      </c>
      <c r="R18" s="478"/>
      <c r="T18" s="92"/>
      <c r="U18" s="95" t="s">
        <v>31</v>
      </c>
      <c r="V18" s="95"/>
      <c r="W18" s="96" t="s">
        <v>34</v>
      </c>
      <c r="X18" s="96"/>
      <c r="Y18" s="97" t="s">
        <v>23</v>
      </c>
      <c r="Z18" s="98" t="s">
        <v>126</v>
      </c>
      <c r="AA18" s="96" t="s">
        <v>127</v>
      </c>
      <c r="AB18" s="97" t="s">
        <v>128</v>
      </c>
      <c r="AC18" s="99" t="s">
        <v>17</v>
      </c>
      <c r="AD18" s="96" t="s">
        <v>127</v>
      </c>
      <c r="AE18" s="97" t="s">
        <v>128</v>
      </c>
      <c r="AF18" s="98" t="s">
        <v>17</v>
      </c>
      <c r="AG18" s="96" t="s">
        <v>127</v>
      </c>
      <c r="AH18" s="97" t="s">
        <v>128</v>
      </c>
      <c r="AI18" s="99" t="s">
        <v>126</v>
      </c>
      <c r="AJ18" s="96" t="s">
        <v>127</v>
      </c>
      <c r="AK18" s="97" t="s">
        <v>128</v>
      </c>
      <c r="AL18" s="115" t="s">
        <v>26</v>
      </c>
      <c r="AM18" s="100"/>
      <c r="AN18" s="98" t="s">
        <v>129</v>
      </c>
      <c r="AO18" s="96" t="s">
        <v>63</v>
      </c>
      <c r="AP18" s="97"/>
      <c r="AQ18" s="99"/>
      <c r="AR18" s="101"/>
      <c r="AS18" s="17"/>
    </row>
    <row r="19" spans="1:46" ht="19.5">
      <c r="A19" s="206" t="s">
        <v>120</v>
      </c>
      <c r="B19" s="456" t="s">
        <v>49</v>
      </c>
      <c r="C19" s="457"/>
      <c r="D19" s="457"/>
      <c r="E19" s="457"/>
      <c r="F19" s="458"/>
      <c r="G19" s="50" t="s">
        <v>55</v>
      </c>
      <c r="H19" s="461" t="s">
        <v>58</v>
      </c>
      <c r="I19" s="462"/>
      <c r="J19" s="463"/>
      <c r="K19" s="382" t="s">
        <v>179</v>
      </c>
      <c r="L19" s="383"/>
      <c r="M19" s="41" t="s">
        <v>118</v>
      </c>
      <c r="N19" s="44"/>
      <c r="O19" s="45" t="s">
        <v>2</v>
      </c>
      <c r="P19" s="46"/>
      <c r="Q19" s="393" t="s">
        <v>15</v>
      </c>
      <c r="R19" s="471"/>
      <c r="T19" s="93"/>
      <c r="U19" s="102" t="s">
        <v>77</v>
      </c>
      <c r="V19" s="261"/>
      <c r="W19" s="103"/>
      <c r="X19" s="103"/>
      <c r="Y19" s="104"/>
      <c r="Z19" s="105" t="s">
        <v>130</v>
      </c>
      <c r="AA19" s="103"/>
      <c r="AB19" s="113"/>
      <c r="AC19" s="103"/>
      <c r="AD19" s="103"/>
      <c r="AE19" s="104"/>
      <c r="AF19" s="118" t="s">
        <v>74</v>
      </c>
      <c r="AG19" s="106"/>
      <c r="AH19" s="106"/>
      <c r="AI19" s="107"/>
      <c r="AJ19" s="103"/>
      <c r="AK19" s="104"/>
      <c r="AL19" s="116" t="s">
        <v>131</v>
      </c>
      <c r="AM19" s="121"/>
      <c r="AN19" s="105" t="s">
        <v>75</v>
      </c>
      <c r="AO19" s="103"/>
      <c r="AP19" s="103"/>
      <c r="AQ19" s="103"/>
      <c r="AR19" s="120"/>
      <c r="AS19" s="86"/>
    </row>
    <row r="20" spans="1:46" ht="20.25" thickBot="1">
      <c r="A20" s="207" t="s">
        <v>43</v>
      </c>
      <c r="B20" s="411" t="s">
        <v>197</v>
      </c>
      <c r="C20" s="473"/>
      <c r="D20" s="473"/>
      <c r="E20" s="473"/>
      <c r="F20" s="474"/>
      <c r="G20" s="51" t="s">
        <v>44</v>
      </c>
      <c r="H20" s="439" t="s">
        <v>141</v>
      </c>
      <c r="I20" s="440"/>
      <c r="J20" s="441"/>
      <c r="K20" s="384" t="s">
        <v>121</v>
      </c>
      <c r="L20" s="385"/>
      <c r="M20" s="47" t="s">
        <v>122</v>
      </c>
      <c r="N20" s="48"/>
      <c r="O20" s="56" t="s">
        <v>3</v>
      </c>
      <c r="P20" s="57"/>
      <c r="Q20" s="395" t="s">
        <v>123</v>
      </c>
      <c r="R20" s="472"/>
      <c r="T20" s="94"/>
      <c r="U20" s="108"/>
      <c r="V20" s="262"/>
      <c r="W20" s="109"/>
      <c r="X20" s="109"/>
      <c r="Y20" s="110"/>
      <c r="Z20" s="111" t="s">
        <v>72</v>
      </c>
      <c r="AA20" s="109"/>
      <c r="AB20" s="114"/>
      <c r="AC20" s="109"/>
      <c r="AD20" s="109"/>
      <c r="AE20" s="110"/>
      <c r="AF20" s="111" t="s">
        <v>73</v>
      </c>
      <c r="AG20" s="109"/>
      <c r="AH20" s="109"/>
      <c r="AI20" s="109"/>
      <c r="AJ20" s="109"/>
      <c r="AK20" s="110"/>
      <c r="AL20" s="117" t="s">
        <v>62</v>
      </c>
      <c r="AM20" s="114"/>
      <c r="AN20" s="111" t="s">
        <v>76</v>
      </c>
      <c r="AO20" s="109"/>
      <c r="AP20" s="109"/>
      <c r="AQ20" s="109"/>
      <c r="AR20" s="112"/>
      <c r="AS20" s="119"/>
      <c r="AT20" s="215" t="s">
        <v>140</v>
      </c>
    </row>
    <row r="21" spans="1:46" ht="19.5">
      <c r="A21" s="386">
        <f>+T21</f>
        <v>44563</v>
      </c>
      <c r="B21" s="147" t="str">
        <f>+U21</f>
        <v xml:space="preserve"> </v>
      </c>
      <c r="C21" s="241"/>
      <c r="D21" s="147"/>
      <c r="E21" s="148"/>
      <c r="F21" s="49">
        <f>+Z21</f>
        <v>0.30069444444444443</v>
      </c>
      <c r="G21" s="139" t="str">
        <f>+AB23</f>
        <v>B1</v>
      </c>
      <c r="H21" s="49">
        <f>+AC21</f>
        <v>0.33541666666666664</v>
      </c>
      <c r="I21" s="137" t="str">
        <f>+AE23</f>
        <v>A1</v>
      </c>
      <c r="J21" s="49">
        <f>+AF21</f>
        <v>0.36527777777777776</v>
      </c>
      <c r="K21" s="139" t="str">
        <f>+AH23</f>
        <v>B2</v>
      </c>
      <c r="L21" s="49">
        <f>+AI21</f>
        <v>0.39999999999999997</v>
      </c>
      <c r="M21" s="137" t="str">
        <f>+AK23</f>
        <v>A2</v>
      </c>
      <c r="N21" s="152">
        <f t="shared" ref="N21:N24" si="0">+AO21</f>
        <v>0.48888888888888887</v>
      </c>
      <c r="O21" s="153" t="str">
        <f t="shared" ref="O21:O24" si="1">+AP21</f>
        <v>C</v>
      </c>
      <c r="P21" s="154">
        <f t="shared" ref="P21" si="2">+AQ21</f>
        <v>0.52708333333333335</v>
      </c>
      <c r="Q21" s="155" t="str">
        <f t="shared" ref="Q21:Q24" si="3">+AR21</f>
        <v>C</v>
      </c>
      <c r="R21" s="306" t="s">
        <v>158</v>
      </c>
      <c r="T21" s="239">
        <v>44563</v>
      </c>
      <c r="U21" s="80" t="s">
        <v>156</v>
      </c>
      <c r="V21" s="264" t="s">
        <v>19</v>
      </c>
      <c r="W21" s="58" t="e">
        <f t="shared" ref="W21:W43" si="4">+U21+$W$3</f>
        <v>#VALUE!</v>
      </c>
      <c r="X21" s="90" t="s">
        <v>86</v>
      </c>
      <c r="Y21" s="60" t="str">
        <f>+$Y$3</f>
        <v>(30min)</v>
      </c>
      <c r="Z21" s="64">
        <v>0.30069444444444443</v>
      </c>
      <c r="AA21" s="59" t="str">
        <f>+$U$3</f>
        <v>(30min)</v>
      </c>
      <c r="AB21" s="140" t="s">
        <v>19</v>
      </c>
      <c r="AC21" s="68">
        <f>+Z21+$W$3</f>
        <v>0.33541666666666664</v>
      </c>
      <c r="AD21" s="59" t="str">
        <f>+$Y$3</f>
        <v>(30min)</v>
      </c>
      <c r="AE21" s="65" t="s">
        <v>103</v>
      </c>
      <c r="AF21" s="70">
        <f t="shared" ref="AF21:AF44" si="5">+Z21+$T$2</f>
        <v>0.36527777777777776</v>
      </c>
      <c r="AG21" s="59" t="str">
        <f>+$U$3</f>
        <v>(30min)</v>
      </c>
      <c r="AH21" s="140" t="s">
        <v>20</v>
      </c>
      <c r="AI21" s="72">
        <f>+AF21+$W$3</f>
        <v>0.39999999999999997</v>
      </c>
      <c r="AJ21" s="59" t="str">
        <f>+$Y$3</f>
        <v>(30min)</v>
      </c>
      <c r="AK21" s="65" t="s">
        <v>21</v>
      </c>
      <c r="AL21" s="73">
        <f>+AF21+$W$5</f>
        <v>0.42430555555555555</v>
      </c>
      <c r="AM21" s="74">
        <f>+AF21+$Z$5</f>
        <v>0.46249999999999997</v>
      </c>
      <c r="AN21" s="182">
        <f t="shared" ref="AN21:AN46" si="6">+AF21+$T$2</f>
        <v>0.42986111111111108</v>
      </c>
      <c r="AO21" s="59">
        <f>+AN21+$W$5</f>
        <v>0.48888888888888887</v>
      </c>
      <c r="AP21" s="65" t="s">
        <v>56</v>
      </c>
      <c r="AQ21" s="72">
        <f>+AN21+$Z$5</f>
        <v>0.52708333333333335</v>
      </c>
      <c r="AR21" s="65" t="s">
        <v>56</v>
      </c>
      <c r="AS21" s="233">
        <v>89</v>
      </c>
      <c r="AT21" s="338">
        <v>4</v>
      </c>
    </row>
    <row r="22" spans="1:46" ht="20.25" thickBot="1">
      <c r="A22" s="446"/>
      <c r="B22" s="146">
        <f t="shared" ref="B22" si="7">+U22</f>
        <v>0.74305555555555547</v>
      </c>
      <c r="C22" s="156" t="str">
        <f t="shared" ref="C22:C36" si="8">+V22</f>
        <v>E1</v>
      </c>
      <c r="D22" s="144">
        <f t="shared" ref="D22" si="9">+W22</f>
        <v>0.77777777777777768</v>
      </c>
      <c r="E22" s="145" t="str">
        <f t="shared" ref="E22" si="10">+X22</f>
        <v>E1</v>
      </c>
      <c r="F22" s="138">
        <v>0.74305555555555547</v>
      </c>
      <c r="G22" s="141" t="s">
        <v>170</v>
      </c>
      <c r="H22" s="138">
        <v>0.78472222222222221</v>
      </c>
      <c r="I22" s="141" t="str">
        <f t="shared" ref="I22:I26" si="11">+AE24</f>
        <v>B3</v>
      </c>
      <c r="J22" s="332">
        <v>0.8041666666666667</v>
      </c>
      <c r="K22" s="333" t="str">
        <f t="shared" ref="K22:K26" si="12">+AH24</f>
        <v>E2</v>
      </c>
      <c r="L22" s="332">
        <v>0.84583333333333333</v>
      </c>
      <c r="M22" s="333" t="str">
        <f t="shared" ref="M22:M24" si="13">+AK24</f>
        <v>B3</v>
      </c>
      <c r="N22" s="305" t="s">
        <v>174</v>
      </c>
      <c r="O22" s="316" t="s">
        <v>165</v>
      </c>
      <c r="P22" s="253">
        <v>0.98541666666666661</v>
      </c>
      <c r="Q22" s="318" t="s">
        <v>166</v>
      </c>
      <c r="R22" s="307"/>
      <c r="T22" s="94"/>
      <c r="U22" s="240">
        <v>0.74305555555555547</v>
      </c>
      <c r="V22" s="265" t="s">
        <v>43</v>
      </c>
      <c r="W22" s="263">
        <f t="shared" si="4"/>
        <v>0.77777777777777768</v>
      </c>
      <c r="X22" s="91" t="s">
        <v>43</v>
      </c>
      <c r="Y22" s="63" t="str">
        <f>+$Y$4</f>
        <v>(45min)</v>
      </c>
      <c r="Z22" s="66">
        <v>0.8041666666666667</v>
      </c>
      <c r="AA22" s="62" t="str">
        <f>+$U$4</f>
        <v>(45min)</v>
      </c>
      <c r="AB22" s="168" t="s">
        <v>44</v>
      </c>
      <c r="AC22" s="69">
        <f>+Z22+$W$4</f>
        <v>0.84583333333333333</v>
      </c>
      <c r="AD22" s="62" t="str">
        <f>+$Y$4</f>
        <v>(45min)</v>
      </c>
      <c r="AE22" s="67" t="s">
        <v>45</v>
      </c>
      <c r="AF22" s="66">
        <v>0.87083333333333324</v>
      </c>
      <c r="AG22" s="71" t="str">
        <f>+$U$4</f>
        <v>(45min)</v>
      </c>
      <c r="AH22" s="168" t="s">
        <v>44</v>
      </c>
      <c r="AI22" s="69">
        <f>+AF22+$W$4</f>
        <v>0.91249999999999987</v>
      </c>
      <c r="AJ22" s="62" t="str">
        <f>+$Y$4</f>
        <v>(45min)</v>
      </c>
      <c r="AK22" s="67" t="s">
        <v>125</v>
      </c>
      <c r="AL22" s="75">
        <f>+AF22+$W$6</f>
        <v>0.9194444444444444</v>
      </c>
      <c r="AM22" s="76">
        <f>+AF22+$Z$6</f>
        <v>0.98541666666666661</v>
      </c>
      <c r="AN22" s="77">
        <f t="shared" si="6"/>
        <v>0.93541666666666656</v>
      </c>
      <c r="AO22" s="62">
        <f>+AN22+$W$6</f>
        <v>0.98402777777777772</v>
      </c>
      <c r="AP22" s="79" t="s">
        <v>46</v>
      </c>
      <c r="AQ22" s="84">
        <f>+AN22+$Z$6</f>
        <v>1.0499999999999998</v>
      </c>
      <c r="AR22" s="231" t="s">
        <v>48</v>
      </c>
      <c r="AS22" s="234"/>
    </row>
    <row r="23" spans="1:46" ht="19.5">
      <c r="A23" s="386">
        <f t="shared" ref="A23" si="14">+T23</f>
        <v>44564</v>
      </c>
      <c r="B23" s="147">
        <f>+U23</f>
        <v>0.28472222222222221</v>
      </c>
      <c r="C23" s="241" t="str">
        <f t="shared" si="8"/>
        <v>B1</v>
      </c>
      <c r="D23" s="147">
        <f t="shared" ref="D23:D24" si="15">+W23</f>
        <v>0.31944444444444442</v>
      </c>
      <c r="E23" s="148" t="str">
        <f>+X23</f>
        <v>A1</v>
      </c>
      <c r="F23" s="49">
        <f t="shared" ref="F23:F34" si="16">+Z23</f>
        <v>0.34791666666666665</v>
      </c>
      <c r="G23" s="139" t="str">
        <f>+AB25</f>
        <v>B1</v>
      </c>
      <c r="H23" s="49">
        <f t="shared" ref="H23:H34" si="17">+AC23</f>
        <v>0.38263888888888886</v>
      </c>
      <c r="I23" s="137" t="str">
        <f>+AE25</f>
        <v>A1</v>
      </c>
      <c r="J23" s="49">
        <f t="shared" ref="J23:J34" si="18">+AF23</f>
        <v>0.4145833333333333</v>
      </c>
      <c r="K23" s="139" t="str">
        <f>+AH25</f>
        <v>B2</v>
      </c>
      <c r="L23" s="49">
        <f t="shared" ref="L23:L34" si="19">+AI23</f>
        <v>0.44930555555555551</v>
      </c>
      <c r="M23" s="137" t="str">
        <f>+AK25</f>
        <v>A2</v>
      </c>
      <c r="N23" s="142">
        <f t="shared" si="0"/>
        <v>0.53819444444444442</v>
      </c>
      <c r="O23" s="143" t="str">
        <f t="shared" si="1"/>
        <v>C</v>
      </c>
      <c r="P23" s="159" t="s">
        <v>175</v>
      </c>
      <c r="Q23" s="155" t="str">
        <f t="shared" si="3"/>
        <v>C</v>
      </c>
      <c r="R23" s="306" t="s">
        <v>159</v>
      </c>
      <c r="T23" s="175">
        <v>44564</v>
      </c>
      <c r="U23" s="80">
        <v>0.28472222222222221</v>
      </c>
      <c r="V23" s="264" t="s">
        <v>19</v>
      </c>
      <c r="W23" s="58">
        <f t="shared" si="4"/>
        <v>0.31944444444444442</v>
      </c>
      <c r="X23" s="90" t="s">
        <v>86</v>
      </c>
      <c r="Y23" s="60" t="str">
        <f>+$Y$3</f>
        <v>(30min)</v>
      </c>
      <c r="Z23" s="64">
        <v>0.34791666666666665</v>
      </c>
      <c r="AA23" s="59" t="str">
        <f>+$U$3</f>
        <v>(30min)</v>
      </c>
      <c r="AB23" s="140" t="s">
        <v>132</v>
      </c>
      <c r="AC23" s="68">
        <f>+Z23+$W$3</f>
        <v>0.38263888888888886</v>
      </c>
      <c r="AD23" s="59" t="str">
        <f>+$Y$3</f>
        <v>(30min)</v>
      </c>
      <c r="AE23" s="65" t="s">
        <v>22</v>
      </c>
      <c r="AF23" s="70">
        <v>0.4145833333333333</v>
      </c>
      <c r="AG23" s="59" t="str">
        <f>+$U$3</f>
        <v>(30min)</v>
      </c>
      <c r="AH23" s="140" t="s">
        <v>20</v>
      </c>
      <c r="AI23" s="72">
        <f>+AF23+$W$3</f>
        <v>0.44930555555555551</v>
      </c>
      <c r="AJ23" s="59" t="str">
        <f>+$Y$3</f>
        <v>(30min)</v>
      </c>
      <c r="AK23" s="65" t="s">
        <v>104</v>
      </c>
      <c r="AL23" s="73">
        <f>+AF23+$W$5</f>
        <v>0.47361111111111109</v>
      </c>
      <c r="AM23" s="74">
        <f>+AF23+$Z$5</f>
        <v>0.51180555555555551</v>
      </c>
      <c r="AN23" s="182">
        <f t="shared" si="6"/>
        <v>0.47916666666666663</v>
      </c>
      <c r="AO23" s="59">
        <f>+AN23+$W$5</f>
        <v>0.53819444444444442</v>
      </c>
      <c r="AP23" s="65" t="s">
        <v>56</v>
      </c>
      <c r="AQ23" s="72">
        <f>+AN23+$Z$5</f>
        <v>0.57638888888888884</v>
      </c>
      <c r="AR23" s="65" t="s">
        <v>56</v>
      </c>
      <c r="AS23" s="233" t="s">
        <v>82</v>
      </c>
    </row>
    <row r="24" spans="1:46" ht="20.25" thickBot="1">
      <c r="A24" s="446"/>
      <c r="B24" s="146">
        <f t="shared" ref="B24" si="20">+U24</f>
        <v>0.72291666666666665</v>
      </c>
      <c r="C24" s="156" t="str">
        <f t="shared" si="8"/>
        <v>E1</v>
      </c>
      <c r="D24" s="144">
        <f t="shared" si="15"/>
        <v>0.75763888888888886</v>
      </c>
      <c r="E24" s="145" t="str">
        <f t="shared" ref="E24" si="21">+X24</f>
        <v>E1</v>
      </c>
      <c r="F24" s="138">
        <f t="shared" si="16"/>
        <v>0.78749999999999998</v>
      </c>
      <c r="G24" s="141" t="str">
        <f t="shared" ref="G24:G26" si="22">+AB26</f>
        <v>E2</v>
      </c>
      <c r="H24" s="138">
        <f t="shared" si="17"/>
        <v>0.82916666666666661</v>
      </c>
      <c r="I24" s="141" t="str">
        <f t="shared" si="11"/>
        <v>B3</v>
      </c>
      <c r="J24" s="138">
        <f t="shared" si="18"/>
        <v>0.85277777777777775</v>
      </c>
      <c r="K24" s="141" t="str">
        <f t="shared" si="12"/>
        <v>E2</v>
      </c>
      <c r="L24" s="138">
        <f t="shared" si="19"/>
        <v>0.89444444444444438</v>
      </c>
      <c r="M24" s="141" t="str">
        <f t="shared" si="13"/>
        <v>B3</v>
      </c>
      <c r="N24" s="144">
        <f t="shared" si="0"/>
        <v>0.96597222222222223</v>
      </c>
      <c r="O24" s="145" t="str">
        <f t="shared" si="1"/>
        <v>B4</v>
      </c>
      <c r="P24" s="163" t="s">
        <v>175</v>
      </c>
      <c r="Q24" s="177" t="str">
        <f t="shared" si="3"/>
        <v>B5</v>
      </c>
      <c r="R24" s="307"/>
      <c r="T24" s="93"/>
      <c r="U24" s="240">
        <f t="shared" ref="U24" si="23">+Z24-+$T$2</f>
        <v>0.72291666666666665</v>
      </c>
      <c r="V24" s="265" t="s">
        <v>43</v>
      </c>
      <c r="W24" s="263">
        <f t="shared" si="4"/>
        <v>0.75763888888888886</v>
      </c>
      <c r="X24" s="91" t="s">
        <v>43</v>
      </c>
      <c r="Y24" s="63" t="str">
        <f>+$Y$4</f>
        <v>(45min)</v>
      </c>
      <c r="Z24" s="66">
        <v>0.78749999999999998</v>
      </c>
      <c r="AA24" s="62" t="str">
        <f>+$U$4</f>
        <v>(45min)</v>
      </c>
      <c r="AB24" s="168" t="s">
        <v>44</v>
      </c>
      <c r="AC24" s="69">
        <f>+Z24+$W$4</f>
        <v>0.82916666666666661</v>
      </c>
      <c r="AD24" s="62" t="str">
        <f>+$Y$4</f>
        <v>(45min)</v>
      </c>
      <c r="AE24" s="67" t="s">
        <v>45</v>
      </c>
      <c r="AF24" s="66">
        <v>0.85277777777777775</v>
      </c>
      <c r="AG24" s="71" t="str">
        <f>+$U$4</f>
        <v>(45min)</v>
      </c>
      <c r="AH24" s="168" t="s">
        <v>44</v>
      </c>
      <c r="AI24" s="69">
        <f>+AF24+$W$4</f>
        <v>0.89444444444444438</v>
      </c>
      <c r="AJ24" s="62" t="str">
        <f>+$Y$4</f>
        <v>(45min)</v>
      </c>
      <c r="AK24" s="67" t="s">
        <v>133</v>
      </c>
      <c r="AL24" s="75">
        <f>+AF24+$W$6</f>
        <v>0.90138888888888891</v>
      </c>
      <c r="AM24" s="76">
        <f>+AF24+$Z$6</f>
        <v>0.96736111111111112</v>
      </c>
      <c r="AN24" s="77">
        <f t="shared" si="6"/>
        <v>0.91736111111111107</v>
      </c>
      <c r="AO24" s="62">
        <f>+AN24+$W$6</f>
        <v>0.96597222222222223</v>
      </c>
      <c r="AP24" s="79" t="s">
        <v>46</v>
      </c>
      <c r="AQ24" s="84">
        <f>+AN24+$Z$6</f>
        <v>1.0319444444444443</v>
      </c>
      <c r="AR24" s="231" t="s">
        <v>48</v>
      </c>
      <c r="AS24" s="234"/>
    </row>
    <row r="25" spans="1:46" ht="19.5">
      <c r="A25" s="386">
        <f t="shared" ref="A25" si="24">+T25</f>
        <v>44569</v>
      </c>
      <c r="B25" s="147">
        <v>0.26527777777777778</v>
      </c>
      <c r="C25" s="241" t="s">
        <v>171</v>
      </c>
      <c r="D25" s="147">
        <v>0.3</v>
      </c>
      <c r="E25" s="148" t="s">
        <v>172</v>
      </c>
      <c r="F25" s="173">
        <f t="shared" si="16"/>
        <v>0.32847222222222222</v>
      </c>
      <c r="G25" s="139" t="str">
        <f>+AB27</f>
        <v>B1</v>
      </c>
      <c r="H25" s="173">
        <f t="shared" si="17"/>
        <v>0.36319444444444443</v>
      </c>
      <c r="I25" s="137" t="str">
        <f>+AE27</f>
        <v>A1</v>
      </c>
      <c r="J25" s="173">
        <f t="shared" si="18"/>
        <v>0.39444444444444443</v>
      </c>
      <c r="K25" s="139" t="str">
        <f>+AH27</f>
        <v>B2</v>
      </c>
      <c r="L25" s="173">
        <f t="shared" si="19"/>
        <v>0.42916666666666664</v>
      </c>
      <c r="M25" s="174" t="s">
        <v>168</v>
      </c>
      <c r="N25" s="142">
        <f t="shared" ref="N25:N26" si="25">+AO25</f>
        <v>0.51805555555555549</v>
      </c>
      <c r="O25" s="143" t="str">
        <f t="shared" ref="O25:O26" si="26">+AP25</f>
        <v>C</v>
      </c>
      <c r="P25" s="159" t="s">
        <v>175</v>
      </c>
      <c r="Q25" s="155" t="str">
        <f t="shared" ref="Q25:Q26" si="27">+AR25</f>
        <v>C</v>
      </c>
      <c r="R25" s="306" t="s">
        <v>160</v>
      </c>
      <c r="T25" s="196">
        <v>44569</v>
      </c>
      <c r="U25" s="80" t="s">
        <v>156</v>
      </c>
      <c r="V25" s="264" t="s">
        <v>19</v>
      </c>
      <c r="W25" s="58" t="e">
        <f t="shared" si="4"/>
        <v>#VALUE!</v>
      </c>
      <c r="X25" s="90" t="s">
        <v>86</v>
      </c>
      <c r="Y25" s="60" t="str">
        <f>+$Y$3</f>
        <v>(30min)</v>
      </c>
      <c r="Z25" s="64">
        <v>0.32847222222222222</v>
      </c>
      <c r="AA25" s="59" t="str">
        <f>+$U$3</f>
        <v>(30min)</v>
      </c>
      <c r="AB25" s="140" t="s">
        <v>134</v>
      </c>
      <c r="AC25" s="68">
        <f>+Z25+$W$3</f>
        <v>0.36319444444444443</v>
      </c>
      <c r="AD25" s="59" t="str">
        <f>+$Y$3</f>
        <v>(30min)</v>
      </c>
      <c r="AE25" s="65" t="s">
        <v>22</v>
      </c>
      <c r="AF25" s="70">
        <v>0.39444444444444443</v>
      </c>
      <c r="AG25" s="59" t="str">
        <f>+$U$3</f>
        <v>(30min)</v>
      </c>
      <c r="AH25" s="140" t="s">
        <v>135</v>
      </c>
      <c r="AI25" s="72">
        <f>+AF25+$W$3</f>
        <v>0.42916666666666664</v>
      </c>
      <c r="AJ25" s="59" t="str">
        <f>+$Y$3</f>
        <v>(30min)</v>
      </c>
      <c r="AK25" s="65" t="s">
        <v>21</v>
      </c>
      <c r="AL25" s="73">
        <f>+AF25+$W$5</f>
        <v>0.45347222222222222</v>
      </c>
      <c r="AM25" s="74">
        <f>+AF25+$Z$5</f>
        <v>0.49166666666666664</v>
      </c>
      <c r="AN25" s="182">
        <f t="shared" si="6"/>
        <v>0.45902777777777776</v>
      </c>
      <c r="AO25" s="59">
        <f>+AN25+$W$5</f>
        <v>0.51805555555555549</v>
      </c>
      <c r="AP25" s="65" t="s">
        <v>56</v>
      </c>
      <c r="AQ25" s="72">
        <f>+AN25+$Z$5</f>
        <v>0.55625000000000002</v>
      </c>
      <c r="AR25" s="230" t="s">
        <v>56</v>
      </c>
      <c r="AS25" s="233" t="s">
        <v>91</v>
      </c>
    </row>
    <row r="26" spans="1:46" ht="20.25" thickBot="1">
      <c r="A26" s="446"/>
      <c r="B26" s="146">
        <f t="shared" ref="B26" si="28">+U26</f>
        <v>0.70416666666666661</v>
      </c>
      <c r="C26" s="156" t="str">
        <f t="shared" si="8"/>
        <v>E1</v>
      </c>
      <c r="D26" s="144">
        <f t="shared" ref="D26" si="29">+W26</f>
        <v>0.73888888888888882</v>
      </c>
      <c r="E26" s="145" t="str">
        <f t="shared" ref="E26" si="30">+X26</f>
        <v>E1</v>
      </c>
      <c r="F26" s="330">
        <f t="shared" si="16"/>
        <v>0.76874999999999993</v>
      </c>
      <c r="G26" s="331" t="str">
        <f t="shared" si="22"/>
        <v>E2</v>
      </c>
      <c r="H26" s="330">
        <f t="shared" si="17"/>
        <v>0.81041666666666656</v>
      </c>
      <c r="I26" s="331" t="str">
        <f t="shared" si="11"/>
        <v>B3</v>
      </c>
      <c r="J26" s="330">
        <f t="shared" si="18"/>
        <v>0.83263888888888893</v>
      </c>
      <c r="K26" s="331" t="str">
        <f t="shared" si="12"/>
        <v>E2</v>
      </c>
      <c r="L26" s="330">
        <f t="shared" si="19"/>
        <v>0.87430555555555556</v>
      </c>
      <c r="M26" s="331" t="str">
        <f t="shared" ref="M26" si="31">+AK26</f>
        <v>B3</v>
      </c>
      <c r="N26" s="144">
        <f t="shared" si="25"/>
        <v>0.94583333333333341</v>
      </c>
      <c r="O26" s="145" t="str">
        <f t="shared" si="26"/>
        <v>B4</v>
      </c>
      <c r="P26" s="163" t="s">
        <v>175</v>
      </c>
      <c r="Q26" s="177" t="str">
        <f t="shared" si="27"/>
        <v>B5</v>
      </c>
      <c r="R26" s="307"/>
      <c r="T26" s="3"/>
      <c r="U26" s="240">
        <f t="shared" ref="U26" si="32">+Z26-+$T$2</f>
        <v>0.70416666666666661</v>
      </c>
      <c r="V26" s="265" t="s">
        <v>43</v>
      </c>
      <c r="W26" s="263">
        <f t="shared" si="4"/>
        <v>0.73888888888888882</v>
      </c>
      <c r="X26" s="91" t="s">
        <v>43</v>
      </c>
      <c r="Y26" s="63" t="str">
        <f>+$Y$4</f>
        <v>(45min)</v>
      </c>
      <c r="Z26" s="66">
        <v>0.76874999999999993</v>
      </c>
      <c r="AA26" s="62" t="str">
        <f>+$U$4</f>
        <v>(45min)</v>
      </c>
      <c r="AB26" s="168" t="s">
        <v>44</v>
      </c>
      <c r="AC26" s="69">
        <f>+Z26+$W$4</f>
        <v>0.81041666666666656</v>
      </c>
      <c r="AD26" s="62" t="str">
        <f>+$Y$4</f>
        <v>(45min)</v>
      </c>
      <c r="AE26" s="67" t="s">
        <v>45</v>
      </c>
      <c r="AF26" s="66">
        <v>0.83263888888888893</v>
      </c>
      <c r="AG26" s="71" t="str">
        <f>+$U$4</f>
        <v>(45min)</v>
      </c>
      <c r="AH26" s="168" t="s">
        <v>44</v>
      </c>
      <c r="AI26" s="69">
        <f>+AF26+$W$4</f>
        <v>0.87430555555555556</v>
      </c>
      <c r="AJ26" s="62" t="str">
        <f>+$Y$4</f>
        <v>(45min)</v>
      </c>
      <c r="AK26" s="67" t="s">
        <v>125</v>
      </c>
      <c r="AL26" s="75">
        <f>+AF26+$W$6</f>
        <v>0.88125000000000009</v>
      </c>
      <c r="AM26" s="76">
        <f>+AF26+$Z$6</f>
        <v>0.9472222222222223</v>
      </c>
      <c r="AN26" s="77">
        <f t="shared" si="6"/>
        <v>0.89722222222222225</v>
      </c>
      <c r="AO26" s="62">
        <f>+AN26+$W$6</f>
        <v>0.94583333333333341</v>
      </c>
      <c r="AP26" s="79" t="s">
        <v>46</v>
      </c>
      <c r="AQ26" s="84">
        <f>+AN26+$Z$6</f>
        <v>1.0118055555555556</v>
      </c>
      <c r="AR26" s="231" t="s">
        <v>48</v>
      </c>
      <c r="AS26" s="234"/>
      <c r="AT26" s="339"/>
    </row>
    <row r="27" spans="1:46" ht="19.5">
      <c r="A27" s="386">
        <f t="shared" ref="A27" si="33">+T27</f>
        <v>44570</v>
      </c>
      <c r="B27" s="142">
        <f>+U27</f>
        <v>0.24722222222222223</v>
      </c>
      <c r="C27" s="242" t="str">
        <f t="shared" si="8"/>
        <v>B1</v>
      </c>
      <c r="D27" s="142">
        <f t="shared" ref="D27" si="34">+W27</f>
        <v>0.28194444444444444</v>
      </c>
      <c r="E27" s="143" t="str">
        <f>+X27</f>
        <v>A1</v>
      </c>
      <c r="F27" s="49">
        <f t="shared" si="16"/>
        <v>0.31180555555555556</v>
      </c>
      <c r="G27" s="139" t="str">
        <f>+AB27</f>
        <v>B1</v>
      </c>
      <c r="H27" s="49">
        <f t="shared" si="17"/>
        <v>0.34652777777777777</v>
      </c>
      <c r="I27" s="137" t="str">
        <f>+AE27</f>
        <v>A1</v>
      </c>
      <c r="J27" s="49">
        <f t="shared" si="18"/>
        <v>0.37708333333333338</v>
      </c>
      <c r="K27" s="139" t="str">
        <f>+AH27</f>
        <v>B2</v>
      </c>
      <c r="L27" s="49">
        <f t="shared" si="19"/>
        <v>0.41180555555555559</v>
      </c>
      <c r="M27" s="137" t="str">
        <f>+AK27</f>
        <v>A2</v>
      </c>
      <c r="N27" s="147"/>
      <c r="O27" s="148"/>
      <c r="P27" s="159"/>
      <c r="Q27" s="160"/>
      <c r="R27" s="306" t="s">
        <v>161</v>
      </c>
      <c r="T27" s="197">
        <v>44570</v>
      </c>
      <c r="U27" s="182">
        <f t="shared" ref="U27:U41" si="35">+Z27-+$T$2</f>
        <v>0.24722222222222223</v>
      </c>
      <c r="V27" s="139" t="s">
        <v>19</v>
      </c>
      <c r="W27" s="58">
        <f t="shared" si="4"/>
        <v>0.28194444444444444</v>
      </c>
      <c r="X27" s="90" t="s">
        <v>86</v>
      </c>
      <c r="Y27" s="60" t="str">
        <f>+$Y$3</f>
        <v>(30min)</v>
      </c>
      <c r="Z27" s="64">
        <v>0.31180555555555556</v>
      </c>
      <c r="AA27" s="59" t="str">
        <f>+$U$3</f>
        <v>(30min)</v>
      </c>
      <c r="AB27" s="140" t="s">
        <v>132</v>
      </c>
      <c r="AC27" s="68">
        <f>+Z27+$W$3</f>
        <v>0.34652777777777777</v>
      </c>
      <c r="AD27" s="59" t="str">
        <f>+$Y$3</f>
        <v>(30min)</v>
      </c>
      <c r="AE27" s="65" t="s">
        <v>22</v>
      </c>
      <c r="AF27" s="70">
        <v>0.37708333333333338</v>
      </c>
      <c r="AG27" s="59" t="str">
        <f>+$U$3</f>
        <v>(30min)</v>
      </c>
      <c r="AH27" s="140" t="s">
        <v>20</v>
      </c>
      <c r="AI27" s="72">
        <f>+AF27+$W$3</f>
        <v>0.41180555555555559</v>
      </c>
      <c r="AJ27" s="59" t="str">
        <f>+$Y$3</f>
        <v>(30min)</v>
      </c>
      <c r="AK27" s="65" t="s">
        <v>21</v>
      </c>
      <c r="AL27" s="73">
        <f>+AF27+$W$5</f>
        <v>0.43611111111111117</v>
      </c>
      <c r="AM27" s="74">
        <f>+AF27+$Z$5</f>
        <v>0.47430555555555559</v>
      </c>
      <c r="AN27" s="80">
        <f t="shared" si="6"/>
        <v>0.44166666666666671</v>
      </c>
      <c r="AO27" s="59">
        <f>+AN27+$W$5</f>
        <v>0.50069444444444444</v>
      </c>
      <c r="AP27" s="65" t="s">
        <v>56</v>
      </c>
      <c r="AQ27" s="72">
        <f>+AN27+$Z$5</f>
        <v>0.53888888888888897</v>
      </c>
      <c r="AR27" s="65" t="s">
        <v>56</v>
      </c>
      <c r="AS27" s="235">
        <v>23</v>
      </c>
    </row>
    <row r="28" spans="1:46" ht="20.25" thickBot="1">
      <c r="A28" s="446"/>
      <c r="B28" s="146">
        <f t="shared" ref="B28" si="36">+U28</f>
        <v>0.68888888888888888</v>
      </c>
      <c r="C28" s="156" t="str">
        <f t="shared" si="8"/>
        <v>E1</v>
      </c>
      <c r="D28" s="144">
        <f t="shared" ref="D28:D32" si="37">+W28</f>
        <v>0.72361111111111109</v>
      </c>
      <c r="E28" s="145" t="str">
        <f t="shared" ref="E28" si="38">+X28</f>
        <v>E1</v>
      </c>
      <c r="F28" s="138">
        <f t="shared" si="16"/>
        <v>0.75347222222222221</v>
      </c>
      <c r="G28" s="141" t="s">
        <v>170</v>
      </c>
      <c r="H28" s="138">
        <f t="shared" si="17"/>
        <v>0.79513888888888884</v>
      </c>
      <c r="I28" s="141" t="str">
        <f t="shared" ref="I28" si="39">+AE28</f>
        <v>B3</v>
      </c>
      <c r="J28" s="332">
        <f t="shared" si="18"/>
        <v>0.81597222222222221</v>
      </c>
      <c r="K28" s="333" t="str">
        <f t="shared" ref="K28" si="40">+AH28</f>
        <v>E2</v>
      </c>
      <c r="L28" s="332">
        <f t="shared" si="19"/>
        <v>0.85763888888888884</v>
      </c>
      <c r="M28" s="333" t="str">
        <f t="shared" ref="M28" si="41">+AK28</f>
        <v>B3</v>
      </c>
      <c r="N28" s="149">
        <v>0.93194444444444446</v>
      </c>
      <c r="O28" s="252" t="str">
        <f t="shared" ref="O28:O36" si="42">+AP28</f>
        <v>B4</v>
      </c>
      <c r="P28" s="253">
        <f t="shared" ref="P28" si="43">+AQ28</f>
        <v>0.99791666666666667</v>
      </c>
      <c r="Q28" s="244" t="str">
        <f t="shared" ref="Q28:Q36" si="44">+AR28</f>
        <v>B5</v>
      </c>
      <c r="R28" s="307"/>
      <c r="T28" s="5"/>
      <c r="U28" s="240">
        <f t="shared" si="35"/>
        <v>0.68888888888888888</v>
      </c>
      <c r="V28" s="265" t="s">
        <v>43</v>
      </c>
      <c r="W28" s="263">
        <f t="shared" si="4"/>
        <v>0.72361111111111109</v>
      </c>
      <c r="X28" s="91" t="s">
        <v>43</v>
      </c>
      <c r="Y28" s="63" t="str">
        <f>+$Y$4</f>
        <v>(45min)</v>
      </c>
      <c r="Z28" s="66">
        <v>0.75347222222222221</v>
      </c>
      <c r="AA28" s="62" t="str">
        <f>+$U$4</f>
        <v>(45min)</v>
      </c>
      <c r="AB28" s="168" t="s">
        <v>44</v>
      </c>
      <c r="AC28" s="69">
        <f>+Z28+$W$4</f>
        <v>0.79513888888888884</v>
      </c>
      <c r="AD28" s="62" t="str">
        <f>+$Y$4</f>
        <v>(45min)</v>
      </c>
      <c r="AE28" s="67" t="s">
        <v>45</v>
      </c>
      <c r="AF28" s="66">
        <v>0.81597222222222221</v>
      </c>
      <c r="AG28" s="71" t="str">
        <f>+$U$4</f>
        <v>(45min)</v>
      </c>
      <c r="AH28" s="168" t="s">
        <v>44</v>
      </c>
      <c r="AI28" s="69">
        <f>+AF28+$W$4</f>
        <v>0.85763888888888884</v>
      </c>
      <c r="AJ28" s="62" t="str">
        <f>+$Y$4</f>
        <v>(45min)</v>
      </c>
      <c r="AK28" s="67" t="s">
        <v>45</v>
      </c>
      <c r="AL28" s="75">
        <f>+AF28+$W$6</f>
        <v>0.86458333333333337</v>
      </c>
      <c r="AM28" s="76">
        <f>+AF28+$Z$6</f>
        <v>0.93055555555555558</v>
      </c>
      <c r="AN28" s="78">
        <v>0.8833333333333333</v>
      </c>
      <c r="AO28" s="62">
        <f>+AN28+$W$6</f>
        <v>0.93194444444444446</v>
      </c>
      <c r="AP28" s="79" t="s">
        <v>46</v>
      </c>
      <c r="AQ28" s="84">
        <f>+AN28+$Z$6</f>
        <v>0.99791666666666667</v>
      </c>
      <c r="AR28" s="232" t="s">
        <v>48</v>
      </c>
      <c r="AS28" s="234"/>
      <c r="AT28" s="338">
        <v>1</v>
      </c>
    </row>
    <row r="29" spans="1:46" ht="19.5">
      <c r="A29" s="386">
        <f t="shared" ref="A29" si="45">+T29</f>
        <v>44571</v>
      </c>
      <c r="B29" s="147"/>
      <c r="C29" s="241"/>
      <c r="D29" s="147"/>
      <c r="E29" s="148"/>
      <c r="F29" s="49">
        <f t="shared" si="16"/>
        <v>0.29583333333333334</v>
      </c>
      <c r="G29" s="139" t="str">
        <f>+AB29</f>
        <v>B1</v>
      </c>
      <c r="H29" s="49">
        <f t="shared" si="17"/>
        <v>0.33055555555555555</v>
      </c>
      <c r="I29" s="137" t="str">
        <f>+AE29</f>
        <v>A1</v>
      </c>
      <c r="J29" s="49">
        <f t="shared" si="18"/>
        <v>0.35972222222222222</v>
      </c>
      <c r="K29" s="139" t="str">
        <f>+AH29</f>
        <v>B2</v>
      </c>
      <c r="L29" s="49">
        <f t="shared" si="19"/>
        <v>0.39444444444444443</v>
      </c>
      <c r="M29" s="137" t="str">
        <f>+AK29</f>
        <v>A2</v>
      </c>
      <c r="N29" s="142">
        <f t="shared" ref="N29:N35" si="46">+AO29</f>
        <v>0.48333333333333334</v>
      </c>
      <c r="O29" s="143" t="str">
        <f t="shared" si="42"/>
        <v>C</v>
      </c>
      <c r="P29" s="159" t="s">
        <v>175</v>
      </c>
      <c r="Q29" s="155" t="str">
        <f t="shared" si="44"/>
        <v>C</v>
      </c>
      <c r="R29" s="306" t="s">
        <v>162</v>
      </c>
      <c r="T29" s="197">
        <v>44571</v>
      </c>
      <c r="U29" s="80">
        <v>0.27708333333333335</v>
      </c>
      <c r="V29" s="264" t="s">
        <v>19</v>
      </c>
      <c r="W29" s="58">
        <f t="shared" si="4"/>
        <v>0.31180555555555556</v>
      </c>
      <c r="X29" s="90" t="s">
        <v>86</v>
      </c>
      <c r="Y29" s="60" t="str">
        <f>+$Y$3</f>
        <v>(30min)</v>
      </c>
      <c r="Z29" s="64">
        <v>0.29583333333333334</v>
      </c>
      <c r="AA29" s="59" t="str">
        <f>+$U$3</f>
        <v>(30min)</v>
      </c>
      <c r="AB29" s="140" t="s">
        <v>19</v>
      </c>
      <c r="AC29" s="68">
        <f>+Z29+$W$3</f>
        <v>0.33055555555555555</v>
      </c>
      <c r="AD29" s="59" t="str">
        <f>+$Y$3</f>
        <v>(30min)</v>
      </c>
      <c r="AE29" s="65" t="s">
        <v>22</v>
      </c>
      <c r="AF29" s="70">
        <v>0.35972222222222222</v>
      </c>
      <c r="AG29" s="59" t="str">
        <f>+$U$3</f>
        <v>(30min)</v>
      </c>
      <c r="AH29" s="140" t="s">
        <v>20</v>
      </c>
      <c r="AI29" s="72">
        <f>+AF29+$W$3</f>
        <v>0.39444444444444443</v>
      </c>
      <c r="AJ29" s="59" t="str">
        <f>+$Y$3</f>
        <v>(30min)</v>
      </c>
      <c r="AK29" s="65" t="s">
        <v>21</v>
      </c>
      <c r="AL29" s="73">
        <f>+AF29+$W$5</f>
        <v>0.41875000000000001</v>
      </c>
      <c r="AM29" s="74">
        <f>+AF29+$Z$5</f>
        <v>0.45694444444444443</v>
      </c>
      <c r="AN29" s="182">
        <f t="shared" si="6"/>
        <v>0.42430555555555555</v>
      </c>
      <c r="AO29" s="59">
        <f>+AN29+$W$5</f>
        <v>0.48333333333333334</v>
      </c>
      <c r="AP29" s="65" t="s">
        <v>56</v>
      </c>
      <c r="AQ29" s="72">
        <f>+AN29+$Z$5</f>
        <v>0.52152777777777781</v>
      </c>
      <c r="AR29" s="230" t="s">
        <v>55</v>
      </c>
      <c r="AS29" s="233">
        <v>45</v>
      </c>
    </row>
    <row r="30" spans="1:46" ht="20.25" thickBot="1">
      <c r="A30" s="446"/>
      <c r="B30" s="146">
        <f t="shared" ref="B30" si="47">+U30</f>
        <v>0.73472222222222228</v>
      </c>
      <c r="C30" s="156" t="str">
        <f t="shared" si="8"/>
        <v>E1</v>
      </c>
      <c r="D30" s="144">
        <f t="shared" si="37"/>
        <v>0.76944444444444449</v>
      </c>
      <c r="E30" s="145" t="str">
        <f t="shared" ref="E30" si="48">+X30</f>
        <v>E1</v>
      </c>
      <c r="F30" s="330">
        <v>0.7368055555555556</v>
      </c>
      <c r="G30" s="331" t="str">
        <f t="shared" ref="G30" si="49">+AB30</f>
        <v>E2</v>
      </c>
      <c r="H30" s="330">
        <v>0.77847222222222223</v>
      </c>
      <c r="I30" s="331" t="str">
        <f t="shared" ref="I30" si="50">+AE30</f>
        <v>B3</v>
      </c>
      <c r="J30" s="330">
        <v>0.7993055555555556</v>
      </c>
      <c r="K30" s="331" t="str">
        <f t="shared" ref="K30" si="51">+AH30</f>
        <v>E2</v>
      </c>
      <c r="L30" s="330">
        <v>0.84097222222222223</v>
      </c>
      <c r="M30" s="331" t="str">
        <f t="shared" ref="M30" si="52">+AK30</f>
        <v>B3</v>
      </c>
      <c r="N30" s="321" t="s">
        <v>176</v>
      </c>
      <c r="O30" s="323" t="str">
        <f t="shared" si="42"/>
        <v>B4</v>
      </c>
      <c r="P30" s="163">
        <v>0.98055555555555562</v>
      </c>
      <c r="Q30" s="324" t="str">
        <f t="shared" si="44"/>
        <v>B5</v>
      </c>
      <c r="R30" s="307"/>
      <c r="T30" s="6"/>
      <c r="U30" s="240">
        <f t="shared" ref="U30" si="53">+Z30-+$T$2</f>
        <v>0.73472222222222228</v>
      </c>
      <c r="V30" s="265" t="s">
        <v>43</v>
      </c>
      <c r="W30" s="263">
        <f t="shared" si="4"/>
        <v>0.76944444444444449</v>
      </c>
      <c r="X30" s="91" t="s">
        <v>43</v>
      </c>
      <c r="Y30" s="63" t="str">
        <f>+$Y$4</f>
        <v>(45min)</v>
      </c>
      <c r="Z30" s="66">
        <v>0.7993055555555556</v>
      </c>
      <c r="AA30" s="62" t="str">
        <f>+$U$4</f>
        <v>(45min)</v>
      </c>
      <c r="AB30" s="168" t="s">
        <v>44</v>
      </c>
      <c r="AC30" s="69">
        <f>+Z30+$W$4</f>
        <v>0.84097222222222223</v>
      </c>
      <c r="AD30" s="62" t="str">
        <f>+$Y$4</f>
        <v>(45min)</v>
      </c>
      <c r="AE30" s="67" t="s">
        <v>45</v>
      </c>
      <c r="AF30" s="66">
        <v>0.8652777777777777</v>
      </c>
      <c r="AG30" s="71" t="str">
        <f>+$U$4</f>
        <v>(45min)</v>
      </c>
      <c r="AH30" s="168" t="s">
        <v>44</v>
      </c>
      <c r="AI30" s="69">
        <f>+AF30+$W$4</f>
        <v>0.90694444444444433</v>
      </c>
      <c r="AJ30" s="62" t="str">
        <f>+$Y$4</f>
        <v>(45min)</v>
      </c>
      <c r="AK30" s="67" t="s">
        <v>45</v>
      </c>
      <c r="AL30" s="75">
        <f>+AF30+$W$6</f>
        <v>0.91388888888888886</v>
      </c>
      <c r="AM30" s="76">
        <f>+AF30+$Z$6</f>
        <v>0.97986111111111107</v>
      </c>
      <c r="AN30" s="77">
        <f t="shared" si="6"/>
        <v>0.92986111111111103</v>
      </c>
      <c r="AO30" s="62">
        <f>+AN30+$W$6</f>
        <v>0.97847222222222219</v>
      </c>
      <c r="AP30" s="79" t="s">
        <v>46</v>
      </c>
      <c r="AQ30" s="84">
        <f>+AN30+$Z$6</f>
        <v>1.0444444444444443</v>
      </c>
      <c r="AR30" s="231" t="s">
        <v>48</v>
      </c>
      <c r="AS30" s="234"/>
      <c r="AT30" s="339" t="s">
        <v>175</v>
      </c>
    </row>
    <row r="31" spans="1:46" ht="19.5">
      <c r="A31" s="386">
        <f t="shared" ref="A31" si="54">+T31</f>
        <v>44576</v>
      </c>
      <c r="B31" s="304" t="s">
        <v>163</v>
      </c>
      <c r="C31" s="313" t="s">
        <v>147</v>
      </c>
      <c r="D31" s="147">
        <v>0.31180555555555556</v>
      </c>
      <c r="E31" s="302" t="s">
        <v>172</v>
      </c>
      <c r="F31" s="49">
        <f t="shared" si="16"/>
        <v>0.34027777777777773</v>
      </c>
      <c r="G31" s="139" t="str">
        <f>+AB31</f>
        <v>B1</v>
      </c>
      <c r="H31" s="49">
        <f t="shared" si="17"/>
        <v>0.37499999999999994</v>
      </c>
      <c r="I31" s="137" t="str">
        <f>+AE31</f>
        <v>A1</v>
      </c>
      <c r="J31" s="49">
        <f t="shared" si="18"/>
        <v>0.40625</v>
      </c>
      <c r="K31" s="139" t="str">
        <f>+AH31</f>
        <v>B2</v>
      </c>
      <c r="L31" s="49">
        <f t="shared" si="19"/>
        <v>0.44097222222222221</v>
      </c>
      <c r="M31" s="137" t="str">
        <f>+AK31</f>
        <v>A2</v>
      </c>
      <c r="N31" s="226">
        <f t="shared" si="46"/>
        <v>0.52986111111111112</v>
      </c>
      <c r="O31" s="227" t="str">
        <f t="shared" si="42"/>
        <v>C</v>
      </c>
      <c r="P31" s="327" t="s">
        <v>175</v>
      </c>
      <c r="Q31" s="228" t="str">
        <f t="shared" si="44"/>
        <v>C</v>
      </c>
      <c r="R31" s="306" t="s">
        <v>158</v>
      </c>
      <c r="T31" s="197">
        <v>44576</v>
      </c>
      <c r="U31" s="182">
        <v>0.27708333333333335</v>
      </c>
      <c r="V31" s="139" t="s">
        <v>19</v>
      </c>
      <c r="W31" s="58">
        <f t="shared" si="4"/>
        <v>0.31180555555555556</v>
      </c>
      <c r="X31" s="90" t="s">
        <v>86</v>
      </c>
      <c r="Y31" s="60" t="str">
        <f>+$Y$3</f>
        <v>(30min)</v>
      </c>
      <c r="Z31" s="64">
        <v>0.34027777777777773</v>
      </c>
      <c r="AA31" s="59" t="str">
        <f>+$U$3</f>
        <v>(30min)</v>
      </c>
      <c r="AB31" s="140" t="s">
        <v>19</v>
      </c>
      <c r="AC31" s="68">
        <f>+Z31+$W$3</f>
        <v>0.37499999999999994</v>
      </c>
      <c r="AD31" s="59" t="str">
        <f>+$Y$3</f>
        <v>(30min)</v>
      </c>
      <c r="AE31" s="65" t="s">
        <v>22</v>
      </c>
      <c r="AF31" s="70">
        <v>0.40625</v>
      </c>
      <c r="AG31" s="59" t="str">
        <f>+$U$3</f>
        <v>(30min)</v>
      </c>
      <c r="AH31" s="140" t="s">
        <v>20</v>
      </c>
      <c r="AI31" s="72">
        <f>+AF31+$W$3</f>
        <v>0.44097222222222221</v>
      </c>
      <c r="AJ31" s="59" t="str">
        <f>+$Y$3</f>
        <v>(30min)</v>
      </c>
      <c r="AK31" s="65" t="s">
        <v>21</v>
      </c>
      <c r="AL31" s="73">
        <f>+AF31+$W$5</f>
        <v>0.46527777777777779</v>
      </c>
      <c r="AM31" s="74">
        <f>+AF31+$Z$5</f>
        <v>0.50347222222222221</v>
      </c>
      <c r="AN31" s="182">
        <f t="shared" si="6"/>
        <v>0.47083333333333333</v>
      </c>
      <c r="AO31" s="59">
        <f>+AN31+$W$5</f>
        <v>0.52986111111111112</v>
      </c>
      <c r="AP31" s="65" t="s">
        <v>56</v>
      </c>
      <c r="AQ31" s="72">
        <f>+AN31+$Z$5</f>
        <v>0.56805555555555554</v>
      </c>
      <c r="AR31" s="65" t="s">
        <v>56</v>
      </c>
      <c r="AS31" s="233">
        <v>67</v>
      </c>
      <c r="AT31" s="236"/>
    </row>
    <row r="32" spans="1:46" ht="20.25" thickBot="1">
      <c r="A32" s="446"/>
      <c r="B32" s="146">
        <f t="shared" ref="B32" si="55">+U32</f>
        <v>0.71527777777777768</v>
      </c>
      <c r="C32" s="156" t="str">
        <f t="shared" si="8"/>
        <v>E1</v>
      </c>
      <c r="D32" s="144">
        <f t="shared" si="37"/>
        <v>0.74999999999999989</v>
      </c>
      <c r="E32" s="145" t="str">
        <f t="shared" ref="E32" si="56">+X32</f>
        <v>E1</v>
      </c>
      <c r="F32" s="138">
        <f t="shared" si="16"/>
        <v>0.77986111111111101</v>
      </c>
      <c r="G32" s="141" t="str">
        <f t="shared" ref="G32" si="57">+AB32</f>
        <v>E2</v>
      </c>
      <c r="H32" s="138">
        <f t="shared" si="17"/>
        <v>0.82152777777777763</v>
      </c>
      <c r="I32" s="141" t="str">
        <f t="shared" ref="I32" si="58">+AE32</f>
        <v>B3</v>
      </c>
      <c r="J32" s="138">
        <f t="shared" si="18"/>
        <v>0.84444444444444433</v>
      </c>
      <c r="K32" s="141" t="str">
        <f t="shared" ref="K32" si="59">+AH32</f>
        <v>E2</v>
      </c>
      <c r="L32" s="138">
        <f t="shared" si="19"/>
        <v>0.88611111111111096</v>
      </c>
      <c r="M32" s="141" t="str">
        <f t="shared" ref="M32" si="60">+AK32</f>
        <v>B3</v>
      </c>
      <c r="N32" s="149"/>
      <c r="O32" s="252"/>
      <c r="P32" s="149"/>
      <c r="Q32" s="244"/>
      <c r="R32" s="307"/>
      <c r="T32" s="6"/>
      <c r="U32" s="240">
        <f t="shared" ref="U32" si="61">+Z32-+$T$2</f>
        <v>0.71527777777777768</v>
      </c>
      <c r="V32" s="265" t="s">
        <v>43</v>
      </c>
      <c r="W32" s="263">
        <f t="shared" si="4"/>
        <v>0.74999999999999989</v>
      </c>
      <c r="X32" s="91" t="s">
        <v>43</v>
      </c>
      <c r="Y32" s="63" t="str">
        <f>+$Y$4</f>
        <v>(45min)</v>
      </c>
      <c r="Z32" s="66">
        <v>0.77986111111111101</v>
      </c>
      <c r="AA32" s="62" t="str">
        <f>+$U$4</f>
        <v>(45min)</v>
      </c>
      <c r="AB32" s="168" t="s">
        <v>44</v>
      </c>
      <c r="AC32" s="69">
        <f>+Z32+$W$4</f>
        <v>0.82152777777777763</v>
      </c>
      <c r="AD32" s="62" t="str">
        <f>+$Y$4</f>
        <v>(45min)</v>
      </c>
      <c r="AE32" s="67" t="s">
        <v>45</v>
      </c>
      <c r="AF32" s="66">
        <f t="shared" si="5"/>
        <v>0.84444444444444433</v>
      </c>
      <c r="AG32" s="71" t="str">
        <f>+$U$4</f>
        <v>(45min)</v>
      </c>
      <c r="AH32" s="168" t="s">
        <v>44</v>
      </c>
      <c r="AI32" s="69">
        <f>+AF32+$W$4</f>
        <v>0.88611111111111096</v>
      </c>
      <c r="AJ32" s="62" t="str">
        <f>+$Y$4</f>
        <v>(45min)</v>
      </c>
      <c r="AK32" s="67" t="s">
        <v>45</v>
      </c>
      <c r="AL32" s="75">
        <f>+AF32+$W$6</f>
        <v>0.89305555555555549</v>
      </c>
      <c r="AM32" s="76">
        <f>+AF32+$Z$6</f>
        <v>0.9590277777777777</v>
      </c>
      <c r="AN32" s="78">
        <f t="shared" si="6"/>
        <v>0.90902777777777766</v>
      </c>
      <c r="AO32" s="62">
        <f>+AN32+$W$6</f>
        <v>0.95763888888888882</v>
      </c>
      <c r="AP32" s="79" t="s">
        <v>46</v>
      </c>
      <c r="AQ32" s="84">
        <f>+AN32+$Z$6</f>
        <v>1.023611111111111</v>
      </c>
      <c r="AR32" s="232" t="s">
        <v>48</v>
      </c>
      <c r="AS32" s="234"/>
      <c r="AT32" s="236"/>
    </row>
    <row r="33" spans="1:46" ht="19.5">
      <c r="A33" s="386">
        <f t="shared" ref="A33" si="62">+T33</f>
        <v>44577</v>
      </c>
      <c r="B33" s="304" t="s">
        <v>167</v>
      </c>
      <c r="C33" s="313" t="s">
        <v>171</v>
      </c>
      <c r="D33" s="147">
        <v>0.2951388888888889</v>
      </c>
      <c r="E33" s="302" t="str">
        <f>+X33</f>
        <v>A1</v>
      </c>
      <c r="F33" s="49">
        <f t="shared" si="16"/>
        <v>0.32361111111111113</v>
      </c>
      <c r="G33" s="139" t="str">
        <f>+AB33</f>
        <v>B1</v>
      </c>
      <c r="H33" s="49">
        <f t="shared" si="17"/>
        <v>0.35833333333333334</v>
      </c>
      <c r="I33" s="137" t="str">
        <f>+AE33</f>
        <v>A1</v>
      </c>
      <c r="J33" s="49">
        <f t="shared" si="18"/>
        <v>0.3888888888888889</v>
      </c>
      <c r="K33" s="139" t="str">
        <f>+AH33</f>
        <v>B2</v>
      </c>
      <c r="L33" s="49">
        <f t="shared" si="19"/>
        <v>0.4236111111111111</v>
      </c>
      <c r="M33" s="137" t="str">
        <f>+AK33</f>
        <v>A2</v>
      </c>
      <c r="N33" s="147"/>
      <c r="O33" s="148"/>
      <c r="P33" s="159"/>
      <c r="Q33" s="160"/>
      <c r="R33" s="306" t="s">
        <v>159</v>
      </c>
      <c r="T33" s="197">
        <v>44577</v>
      </c>
      <c r="U33" s="182">
        <f t="shared" si="35"/>
        <v>0.2590277777777778</v>
      </c>
      <c r="V33" s="139" t="s">
        <v>19</v>
      </c>
      <c r="W33" s="58">
        <f t="shared" si="4"/>
        <v>0.29375000000000001</v>
      </c>
      <c r="X33" s="90" t="s">
        <v>22</v>
      </c>
      <c r="Y33" s="60" t="str">
        <f>+$Y$3</f>
        <v>(30min)</v>
      </c>
      <c r="Z33" s="64">
        <v>0.32361111111111113</v>
      </c>
      <c r="AA33" s="59" t="str">
        <f>+$U$3</f>
        <v>(30min)</v>
      </c>
      <c r="AB33" s="140" t="s">
        <v>19</v>
      </c>
      <c r="AC33" s="68">
        <f>+Z33+$W$3</f>
        <v>0.35833333333333334</v>
      </c>
      <c r="AD33" s="59" t="str">
        <f>+$Y$3</f>
        <v>(30min)</v>
      </c>
      <c r="AE33" s="65" t="s">
        <v>22</v>
      </c>
      <c r="AF33" s="70">
        <v>0.3888888888888889</v>
      </c>
      <c r="AG33" s="59" t="str">
        <f>+$U$3</f>
        <v>(30min)</v>
      </c>
      <c r="AH33" s="140" t="s">
        <v>20</v>
      </c>
      <c r="AI33" s="72">
        <f>+AF33+$W$3</f>
        <v>0.4236111111111111</v>
      </c>
      <c r="AJ33" s="59" t="str">
        <f>+$Y$3</f>
        <v>(30min)</v>
      </c>
      <c r="AK33" s="65" t="s">
        <v>21</v>
      </c>
      <c r="AL33" s="73">
        <f>+AF33+$W$5</f>
        <v>0.44791666666666669</v>
      </c>
      <c r="AM33" s="74">
        <f>+AF33+$Z$5</f>
        <v>0.4861111111111111</v>
      </c>
      <c r="AN33" s="80">
        <f t="shared" si="6"/>
        <v>0.45347222222222222</v>
      </c>
      <c r="AO33" s="59">
        <f>+AN33+$W$5</f>
        <v>0.51249999999999996</v>
      </c>
      <c r="AP33" s="65" t="s">
        <v>56</v>
      </c>
      <c r="AQ33" s="72">
        <f>+AN33+$Z$5</f>
        <v>0.55069444444444449</v>
      </c>
      <c r="AR33" s="65" t="s">
        <v>56</v>
      </c>
      <c r="AS33" s="233">
        <v>89</v>
      </c>
    </row>
    <row r="34" spans="1:46" ht="20.25" thickBot="1">
      <c r="A34" s="446"/>
      <c r="B34" s="146">
        <f t="shared" ref="B34" si="63">+U34</f>
        <v>0.69930555555555551</v>
      </c>
      <c r="C34" s="156" t="str">
        <f t="shared" si="8"/>
        <v>E1</v>
      </c>
      <c r="D34" s="144">
        <f t="shared" ref="D34:D35" si="64">+W34</f>
        <v>0.73402777777777772</v>
      </c>
      <c r="E34" s="145" t="str">
        <f t="shared" ref="E34" si="65">+X34</f>
        <v>E1</v>
      </c>
      <c r="F34" s="330">
        <f t="shared" si="16"/>
        <v>0.76388888888888884</v>
      </c>
      <c r="G34" s="331" t="s">
        <v>170</v>
      </c>
      <c r="H34" s="330">
        <f t="shared" si="17"/>
        <v>0.80555555555555547</v>
      </c>
      <c r="I34" s="331" t="str">
        <f t="shared" ref="I34" si="66">+AE34</f>
        <v>B3</v>
      </c>
      <c r="J34" s="332">
        <f t="shared" si="18"/>
        <v>0.82777777777777783</v>
      </c>
      <c r="K34" s="333" t="str">
        <f t="shared" ref="K34" si="67">+AH34</f>
        <v>E2</v>
      </c>
      <c r="L34" s="332">
        <f t="shared" si="19"/>
        <v>0.86944444444444446</v>
      </c>
      <c r="M34" s="333" t="str">
        <f t="shared" ref="M34" si="68">+AK34</f>
        <v>B3</v>
      </c>
      <c r="N34" s="149"/>
      <c r="O34" s="252"/>
      <c r="P34" s="253"/>
      <c r="Q34" s="244"/>
      <c r="R34" s="307"/>
      <c r="T34" s="6"/>
      <c r="U34" s="240">
        <f t="shared" si="35"/>
        <v>0.69930555555555551</v>
      </c>
      <c r="V34" s="265" t="s">
        <v>43</v>
      </c>
      <c r="W34" s="263">
        <f t="shared" si="4"/>
        <v>0.73402777777777772</v>
      </c>
      <c r="X34" s="91" t="s">
        <v>43</v>
      </c>
      <c r="Y34" s="63" t="str">
        <f>+$Y$4</f>
        <v>(45min)</v>
      </c>
      <c r="Z34" s="66">
        <f>+Z33+$U$2</f>
        <v>0.76388888888888884</v>
      </c>
      <c r="AA34" s="62" t="str">
        <f>+$U$4</f>
        <v>(45min)</v>
      </c>
      <c r="AB34" s="168" t="s">
        <v>44</v>
      </c>
      <c r="AC34" s="69">
        <f>+Z34+$W$4</f>
        <v>0.80555555555555547</v>
      </c>
      <c r="AD34" s="62" t="str">
        <f>+$Y$4</f>
        <v>(45min)</v>
      </c>
      <c r="AE34" s="67" t="s">
        <v>45</v>
      </c>
      <c r="AF34" s="66">
        <v>0.82777777777777783</v>
      </c>
      <c r="AG34" s="71" t="str">
        <f>+$U$4</f>
        <v>(45min)</v>
      </c>
      <c r="AH34" s="168" t="s">
        <v>44</v>
      </c>
      <c r="AI34" s="69">
        <f>+AF34+$W$4</f>
        <v>0.86944444444444446</v>
      </c>
      <c r="AJ34" s="62" t="str">
        <f>+$Y$4</f>
        <v>(45min)</v>
      </c>
      <c r="AK34" s="67" t="s">
        <v>45</v>
      </c>
      <c r="AL34" s="75">
        <f>+AF34+$W$6</f>
        <v>0.87638888888888899</v>
      </c>
      <c r="AM34" s="76">
        <f>+AF34+$Z$6</f>
        <v>0.9423611111111112</v>
      </c>
      <c r="AN34" s="78">
        <f t="shared" si="6"/>
        <v>0.89236111111111116</v>
      </c>
      <c r="AO34" s="62">
        <f>+AN34+$W$6</f>
        <v>0.94097222222222232</v>
      </c>
      <c r="AP34" s="79" t="s">
        <v>46</v>
      </c>
      <c r="AQ34" s="84">
        <f>+AN34+$Z$6</f>
        <v>1.0069444444444444</v>
      </c>
      <c r="AR34" s="232" t="s">
        <v>48</v>
      </c>
      <c r="AS34" s="234"/>
      <c r="AT34" s="338">
        <v>2</v>
      </c>
    </row>
    <row r="35" spans="1:46" ht="19.5">
      <c r="A35" s="386">
        <f t="shared" ref="A35" si="69">+T35</f>
        <v>44583</v>
      </c>
      <c r="B35" s="304" t="s">
        <v>164</v>
      </c>
      <c r="C35" s="313" t="str">
        <f t="shared" si="8"/>
        <v>B1</v>
      </c>
      <c r="D35" s="147">
        <f t="shared" si="64"/>
        <v>0.32222222222222224</v>
      </c>
      <c r="E35" s="302" t="str">
        <f>+X35</f>
        <v>A1</v>
      </c>
      <c r="F35" s="49">
        <f t="shared" ref="F35" si="70">+Z35</f>
        <v>0.35138888888888892</v>
      </c>
      <c r="G35" s="139" t="str">
        <f>+AB35</f>
        <v>B1</v>
      </c>
      <c r="H35" s="49">
        <f t="shared" ref="H35" si="71">+AC35</f>
        <v>0.38611111111111113</v>
      </c>
      <c r="I35" s="137" t="str">
        <f>+AE35</f>
        <v>A1</v>
      </c>
      <c r="J35" s="49">
        <f t="shared" ref="J35" si="72">+AF35</f>
        <v>0.41875000000000001</v>
      </c>
      <c r="K35" s="139" t="str">
        <f>+AH35</f>
        <v>B2</v>
      </c>
      <c r="L35" s="49">
        <f t="shared" ref="L35" si="73">+AI35</f>
        <v>0.45347222222222222</v>
      </c>
      <c r="M35" s="137" t="str">
        <f>+AK35</f>
        <v>A2</v>
      </c>
      <c r="N35" s="142">
        <f t="shared" si="46"/>
        <v>0.54236111111111107</v>
      </c>
      <c r="O35" s="143" t="str">
        <f t="shared" si="42"/>
        <v>C</v>
      </c>
      <c r="P35" s="159" t="s">
        <v>175</v>
      </c>
      <c r="Q35" s="155" t="str">
        <f t="shared" si="44"/>
        <v>C</v>
      </c>
      <c r="R35" s="306" t="s">
        <v>160</v>
      </c>
      <c r="T35" s="197">
        <v>44583</v>
      </c>
      <c r="U35" s="182">
        <v>0.28750000000000003</v>
      </c>
      <c r="V35" s="139" t="s">
        <v>19</v>
      </c>
      <c r="W35" s="58">
        <f t="shared" si="4"/>
        <v>0.32222222222222224</v>
      </c>
      <c r="X35" s="90" t="s">
        <v>22</v>
      </c>
      <c r="Y35" s="60" t="str">
        <f>+$Y$3</f>
        <v>(30min)</v>
      </c>
      <c r="Z35" s="64">
        <v>0.35138888888888892</v>
      </c>
      <c r="AA35" s="59" t="str">
        <f>+$U$3</f>
        <v>(30min)</v>
      </c>
      <c r="AB35" s="140" t="s">
        <v>19</v>
      </c>
      <c r="AC35" s="68">
        <f>+Z35+$W$3</f>
        <v>0.38611111111111113</v>
      </c>
      <c r="AD35" s="59" t="str">
        <f>+$Y$3</f>
        <v>(30min)</v>
      </c>
      <c r="AE35" s="65" t="s">
        <v>22</v>
      </c>
      <c r="AF35" s="70">
        <v>0.41875000000000001</v>
      </c>
      <c r="AG35" s="59" t="str">
        <f>+$U$3</f>
        <v>(30min)</v>
      </c>
      <c r="AH35" s="140" t="s">
        <v>20</v>
      </c>
      <c r="AI35" s="72">
        <f>+AF35+$W$3</f>
        <v>0.45347222222222222</v>
      </c>
      <c r="AJ35" s="59" t="str">
        <f>+$Y$3</f>
        <v>(30min)</v>
      </c>
      <c r="AK35" s="65" t="s">
        <v>21</v>
      </c>
      <c r="AL35" s="73">
        <f>+AF35+$W$5</f>
        <v>0.4777777777777778</v>
      </c>
      <c r="AM35" s="74">
        <f>+AF35+$Z$5</f>
        <v>0.51597222222222228</v>
      </c>
      <c r="AN35" s="182">
        <f t="shared" ref="AN35:AN36" si="74">+AF35+$T$2</f>
        <v>0.48333333333333334</v>
      </c>
      <c r="AO35" s="59">
        <f>+AN35+$W$5</f>
        <v>0.54236111111111107</v>
      </c>
      <c r="AP35" s="65" t="s">
        <v>56</v>
      </c>
      <c r="AQ35" s="72">
        <f>+AN35+$Z$5</f>
        <v>0.5805555555555556</v>
      </c>
      <c r="AR35" s="65" t="s">
        <v>56</v>
      </c>
      <c r="AS35" s="233" t="s">
        <v>82</v>
      </c>
    </row>
    <row r="36" spans="1:46" ht="20.25" thickBot="1">
      <c r="A36" s="446"/>
      <c r="B36" s="226">
        <f t="shared" ref="B36" si="75">+U36</f>
        <v>0.72638888888888897</v>
      </c>
      <c r="C36" s="228" t="str">
        <f t="shared" si="8"/>
        <v>E1</v>
      </c>
      <c r="D36" s="144">
        <f t="shared" ref="D36" si="76">+W36</f>
        <v>0.76111111111111118</v>
      </c>
      <c r="E36" s="145" t="str">
        <f t="shared" ref="E36" si="77">+X36</f>
        <v>E1</v>
      </c>
      <c r="F36" s="138">
        <v>0.72916666666666663</v>
      </c>
      <c r="G36" s="141" t="str">
        <f t="shared" ref="G36" si="78">+AB36</f>
        <v>E2</v>
      </c>
      <c r="H36" s="138">
        <v>0.77083333333333337</v>
      </c>
      <c r="I36" s="141" t="str">
        <f t="shared" ref="I36" si="79">+AE36</f>
        <v>B3</v>
      </c>
      <c r="J36" s="138">
        <v>0.7909722222222223</v>
      </c>
      <c r="K36" s="141" t="str">
        <f t="shared" ref="K36" si="80">+AH36</f>
        <v>E2</v>
      </c>
      <c r="L36" s="138">
        <v>0.83263888888888893</v>
      </c>
      <c r="M36" s="141" t="str">
        <f t="shared" ref="M36" si="81">+AK36</f>
        <v>B3</v>
      </c>
      <c r="N36" s="321" t="s">
        <v>177</v>
      </c>
      <c r="O36" s="323" t="str">
        <f t="shared" si="42"/>
        <v>B4</v>
      </c>
      <c r="P36" s="163">
        <v>0.97152777777777777</v>
      </c>
      <c r="Q36" s="324" t="str">
        <f t="shared" si="44"/>
        <v>B5</v>
      </c>
      <c r="R36" s="307"/>
      <c r="T36" s="7"/>
      <c r="U36" s="240">
        <f t="shared" ref="U36" si="82">+Z36-+$T$2</f>
        <v>0.72638888888888897</v>
      </c>
      <c r="V36" s="265" t="s">
        <v>43</v>
      </c>
      <c r="W36" s="263">
        <f t="shared" si="4"/>
        <v>0.76111111111111118</v>
      </c>
      <c r="X36" s="91" t="s">
        <v>43</v>
      </c>
      <c r="Y36" s="63" t="str">
        <f>+$Y$4</f>
        <v>(45min)</v>
      </c>
      <c r="Z36" s="66">
        <v>0.7909722222222223</v>
      </c>
      <c r="AA36" s="62" t="str">
        <f>+$U$4</f>
        <v>(45min)</v>
      </c>
      <c r="AB36" s="168" t="s">
        <v>44</v>
      </c>
      <c r="AC36" s="69">
        <f>+Z36+$W$4</f>
        <v>0.83263888888888893</v>
      </c>
      <c r="AD36" s="62" t="str">
        <f>+$Y$4</f>
        <v>(45min)</v>
      </c>
      <c r="AE36" s="67" t="s">
        <v>45</v>
      </c>
      <c r="AF36" s="66">
        <v>0.85625000000000007</v>
      </c>
      <c r="AG36" s="71" t="str">
        <f>+$U$4</f>
        <v>(45min)</v>
      </c>
      <c r="AH36" s="168" t="s">
        <v>44</v>
      </c>
      <c r="AI36" s="69">
        <f>+AF36+$W$4</f>
        <v>0.8979166666666667</v>
      </c>
      <c r="AJ36" s="62" t="str">
        <f>+$Y$4</f>
        <v>(45min)</v>
      </c>
      <c r="AK36" s="67" t="s">
        <v>45</v>
      </c>
      <c r="AL36" s="75">
        <f>+AF36+$W$6</f>
        <v>0.90486111111111123</v>
      </c>
      <c r="AM36" s="76">
        <f>+AF36+$Z$6</f>
        <v>0.97083333333333344</v>
      </c>
      <c r="AN36" s="77">
        <f t="shared" si="74"/>
        <v>0.92083333333333339</v>
      </c>
      <c r="AO36" s="62">
        <f>+AN36+$W$6</f>
        <v>0.96944444444444455</v>
      </c>
      <c r="AP36" s="81" t="s">
        <v>46</v>
      </c>
      <c r="AQ36" s="84">
        <f>+AN36+$Z$6</f>
        <v>1.0354166666666667</v>
      </c>
      <c r="AR36" s="232" t="s">
        <v>48</v>
      </c>
      <c r="AS36" s="234"/>
    </row>
    <row r="37" spans="1:46" ht="19.5">
      <c r="A37" s="479">
        <v>44219</v>
      </c>
      <c r="B37" s="304" t="s">
        <v>157</v>
      </c>
      <c r="C37" s="314" t="s">
        <v>147</v>
      </c>
      <c r="D37" s="322">
        <v>0.30694444444444441</v>
      </c>
      <c r="E37" s="302" t="s">
        <v>86</v>
      </c>
      <c r="F37" s="297">
        <f t="shared" ref="F37:F38" si="83">+Z37</f>
        <v>0.3347222222222222</v>
      </c>
      <c r="G37" s="294" t="str">
        <f>+AB37</f>
        <v>B1</v>
      </c>
      <c r="H37" s="173">
        <f t="shared" ref="H37:H38" si="84">+AC37</f>
        <v>0.36944444444444441</v>
      </c>
      <c r="I37" s="294" t="str">
        <f>+AE37</f>
        <v>A1</v>
      </c>
      <c r="J37" s="173">
        <f t="shared" ref="J37:J38" si="85">+AF37</f>
        <v>0.40069444444444446</v>
      </c>
      <c r="K37" s="294" t="str">
        <f>+AH37</f>
        <v>B2</v>
      </c>
      <c r="L37" s="173">
        <f t="shared" ref="L37:L38" si="86">+AI37</f>
        <v>0.43541666666666667</v>
      </c>
      <c r="M37" s="381" t="str">
        <f>+AK37</f>
        <v>A2</v>
      </c>
      <c r="N37" s="150">
        <f t="shared" ref="N37:N38" si="87">+AO37</f>
        <v>0.52430555555555558</v>
      </c>
      <c r="O37" s="151" t="str">
        <f t="shared" ref="O37:O38" si="88">+AP37</f>
        <v>C</v>
      </c>
      <c r="P37" s="328" t="s">
        <v>175</v>
      </c>
      <c r="Q37" s="293" t="str">
        <f t="shared" ref="Q37:Q38" si="89">+AR37</f>
        <v>C</v>
      </c>
      <c r="R37" s="308" t="s">
        <v>161</v>
      </c>
      <c r="T37" s="386">
        <v>44584</v>
      </c>
      <c r="U37" s="142">
        <v>0.28750000000000003</v>
      </c>
      <c r="V37" s="242" t="s">
        <v>147</v>
      </c>
      <c r="W37" s="142">
        <f t="shared" ref="W37:W38" si="90">+U37+$W$3</f>
        <v>0.32222222222222224</v>
      </c>
      <c r="X37" s="143" t="s">
        <v>86</v>
      </c>
      <c r="Y37" s="49" t="str">
        <f>+$Y$3</f>
        <v>(30min)</v>
      </c>
      <c r="Z37" s="139">
        <v>0.3347222222222222</v>
      </c>
      <c r="AA37" s="49" t="str">
        <f>+$U$3</f>
        <v>(30min)</v>
      </c>
      <c r="AB37" s="137" t="s">
        <v>147</v>
      </c>
      <c r="AC37" s="49">
        <f>+Z37+$W$3</f>
        <v>0.36944444444444441</v>
      </c>
      <c r="AD37" s="139" t="str">
        <f>+$Y$3</f>
        <v>(30min)</v>
      </c>
      <c r="AE37" s="49" t="s">
        <v>86</v>
      </c>
      <c r="AF37" s="137">
        <v>0.40069444444444446</v>
      </c>
      <c r="AG37" s="142" t="str">
        <f>+$U$3</f>
        <v>(30min)</v>
      </c>
      <c r="AH37" s="143" t="s">
        <v>148</v>
      </c>
      <c r="AI37" s="157">
        <f>+AF37+$W$3</f>
        <v>0.43541666666666667</v>
      </c>
      <c r="AJ37" s="155" t="str">
        <f>+$Y$3</f>
        <v>(30min)</v>
      </c>
      <c r="AK37" s="170" t="s">
        <v>149</v>
      </c>
      <c r="AL37" s="73">
        <f>+AF37+$W$5</f>
        <v>0.45972222222222225</v>
      </c>
      <c r="AM37" s="74">
        <f>+AF37+$Z$5</f>
        <v>0.49791666666666667</v>
      </c>
      <c r="AN37" s="182">
        <f t="shared" ref="AN37:AN38" si="91">+AF37+$T$2</f>
        <v>0.46527777777777779</v>
      </c>
      <c r="AO37" s="59">
        <f>+AN37+$W$5</f>
        <v>0.52430555555555558</v>
      </c>
      <c r="AP37" s="65" t="s">
        <v>56</v>
      </c>
      <c r="AQ37" s="72">
        <f>+AN37+$Z$5</f>
        <v>0.5625</v>
      </c>
      <c r="AR37" s="65" t="s">
        <v>56</v>
      </c>
      <c r="AS37" s="233" t="s">
        <v>91</v>
      </c>
    </row>
    <row r="38" spans="1:46" ht="20.25" thickBot="1">
      <c r="A38" s="480"/>
      <c r="B38" s="144">
        <v>0.72638888888888897</v>
      </c>
      <c r="C38" s="145" t="s">
        <v>151</v>
      </c>
      <c r="D38" s="299">
        <v>0.76111111111111118</v>
      </c>
      <c r="E38" s="145" t="s">
        <v>151</v>
      </c>
      <c r="F38" s="297">
        <f t="shared" si="83"/>
        <v>0.77430555555555547</v>
      </c>
      <c r="G38" s="294" t="str">
        <f t="shared" ref="G38" si="92">+AB38</f>
        <v>E2</v>
      </c>
      <c r="H38" s="173">
        <f t="shared" si="84"/>
        <v>0.8159722222222221</v>
      </c>
      <c r="I38" s="294" t="str">
        <f t="shared" ref="I38" si="93">+AE38</f>
        <v>B3</v>
      </c>
      <c r="J38" s="334">
        <f t="shared" si="85"/>
        <v>0.83888888888888891</v>
      </c>
      <c r="K38" s="335" t="str">
        <f t="shared" ref="K38" si="94">+AH38</f>
        <v>E2</v>
      </c>
      <c r="L38" s="334">
        <f t="shared" si="86"/>
        <v>0.88055555555555554</v>
      </c>
      <c r="M38" s="335" t="str">
        <f t="shared" ref="M38" si="95">+AK38</f>
        <v>B3</v>
      </c>
      <c r="N38" s="150">
        <f t="shared" si="87"/>
        <v>0.95208333333333339</v>
      </c>
      <c r="O38" s="151" t="str">
        <f t="shared" si="88"/>
        <v>B4</v>
      </c>
      <c r="P38" s="328" t="s">
        <v>175</v>
      </c>
      <c r="Q38" s="293" t="str">
        <f t="shared" si="89"/>
        <v>B5</v>
      </c>
      <c r="R38" s="308"/>
      <c r="T38" s="446"/>
      <c r="U38" s="146">
        <f t="shared" ref="U38" si="96">+Z38-+$T$2</f>
        <v>0.70972222222222214</v>
      </c>
      <c r="V38" s="156" t="s">
        <v>151</v>
      </c>
      <c r="W38" s="144">
        <f t="shared" si="90"/>
        <v>0.74444444444444435</v>
      </c>
      <c r="X38" s="145" t="s">
        <v>151</v>
      </c>
      <c r="Y38" s="138" t="str">
        <f>+$Y$4</f>
        <v>(45min)</v>
      </c>
      <c r="Z38" s="141">
        <v>0.77430555555555547</v>
      </c>
      <c r="AA38" s="138" t="str">
        <f>+$U$4</f>
        <v>(45min)</v>
      </c>
      <c r="AB38" s="141" t="s">
        <v>152</v>
      </c>
      <c r="AC38" s="138">
        <f>+Z38+$W$4</f>
        <v>0.8159722222222221</v>
      </c>
      <c r="AD38" s="141" t="str">
        <f>+$Y$4</f>
        <v>(45min)</v>
      </c>
      <c r="AE38" s="138" t="s">
        <v>153</v>
      </c>
      <c r="AF38" s="141">
        <v>0.83888888888888891</v>
      </c>
      <c r="AG38" s="144" t="str">
        <f>+$U$4</f>
        <v>(45min)</v>
      </c>
      <c r="AH38" s="145" t="s">
        <v>152</v>
      </c>
      <c r="AI38" s="176">
        <f>+AF38+$W$4</f>
        <v>0.88055555555555554</v>
      </c>
      <c r="AJ38" s="177" t="str">
        <f>+$Y$4</f>
        <v>(45min)</v>
      </c>
      <c r="AK38" s="209" t="s">
        <v>153</v>
      </c>
      <c r="AL38" s="75">
        <f>+AF38+$W$6</f>
        <v>0.88750000000000007</v>
      </c>
      <c r="AM38" s="76">
        <f>+AF38+$Z$6</f>
        <v>0.95347222222222228</v>
      </c>
      <c r="AN38" s="77">
        <f t="shared" si="91"/>
        <v>0.90347222222222223</v>
      </c>
      <c r="AO38" s="62">
        <f>+AN38+$W$6</f>
        <v>0.95208333333333339</v>
      </c>
      <c r="AP38" s="79" t="s">
        <v>46</v>
      </c>
      <c r="AQ38" s="84">
        <f>+AN38+$Z$6</f>
        <v>1.0180555555555555</v>
      </c>
      <c r="AR38" s="232" t="s">
        <v>48</v>
      </c>
      <c r="AS38" s="234"/>
      <c r="AT38" s="338">
        <v>3</v>
      </c>
    </row>
    <row r="39" spans="1:46" ht="19.5">
      <c r="A39" s="386">
        <v>44225</v>
      </c>
      <c r="B39" s="295">
        <f>+U37</f>
        <v>0.28750000000000003</v>
      </c>
      <c r="C39" s="296" t="str">
        <f>+V37</f>
        <v>B1</v>
      </c>
      <c r="D39" s="295">
        <f>+W37</f>
        <v>0.32222222222222224</v>
      </c>
      <c r="E39" s="298" t="str">
        <f>+X37</f>
        <v>A1</v>
      </c>
      <c r="F39" s="49">
        <v>0.2986111111111111</v>
      </c>
      <c r="G39" s="139" t="str">
        <f>+AB37</f>
        <v>B1</v>
      </c>
      <c r="H39" s="49">
        <v>0.33333333333333331</v>
      </c>
      <c r="I39" s="137" t="str">
        <f>+AE37</f>
        <v>A1</v>
      </c>
      <c r="J39" s="49">
        <v>0.36319444444444443</v>
      </c>
      <c r="K39" s="139" t="str">
        <f>+AH37</f>
        <v>B2</v>
      </c>
      <c r="L39" s="49">
        <v>0.3979166666666667</v>
      </c>
      <c r="M39" s="137" t="str">
        <f>+AK37</f>
        <v>A2</v>
      </c>
      <c r="N39" s="142">
        <f t="shared" ref="N39" si="97">+AO37</f>
        <v>0.52430555555555558</v>
      </c>
      <c r="O39" s="143" t="str">
        <f t="shared" ref="O39:O40" si="98">+AP37</f>
        <v>C</v>
      </c>
      <c r="P39" s="279" t="s">
        <v>175</v>
      </c>
      <c r="Q39" s="158" t="str">
        <f t="shared" ref="Q39:Q40" si="99">+AR37</f>
        <v>C</v>
      </c>
      <c r="R39" s="306" t="s">
        <v>162</v>
      </c>
      <c r="T39" s="290">
        <v>44590</v>
      </c>
      <c r="U39" s="182">
        <f t="shared" ref="U39:U40" si="100">+Z39-+$T$2</f>
        <v>0.23402777777777778</v>
      </c>
      <c r="V39" s="291" t="s">
        <v>147</v>
      </c>
      <c r="W39" s="58">
        <f t="shared" ref="W39:W40" si="101">+U39+$W$3</f>
        <v>0.26874999999999999</v>
      </c>
      <c r="X39" s="90" t="s">
        <v>86</v>
      </c>
      <c r="Y39" s="60" t="str">
        <f>+$Y$3</f>
        <v>(30min)</v>
      </c>
      <c r="Z39" s="64">
        <v>0.2986111111111111</v>
      </c>
      <c r="AA39" s="59" t="str">
        <f>+$U$3</f>
        <v>(30min)</v>
      </c>
      <c r="AB39" s="140" t="s">
        <v>147</v>
      </c>
      <c r="AC39" s="68">
        <f>+Z39+$W$3</f>
        <v>0.33333333333333331</v>
      </c>
      <c r="AD39" s="59" t="str">
        <f>+$Y$3</f>
        <v>(30min)</v>
      </c>
      <c r="AE39" s="65" t="s">
        <v>86</v>
      </c>
      <c r="AF39" s="70">
        <f t="shared" ref="AF39" si="102">+Z39+$T$2</f>
        <v>0.36319444444444443</v>
      </c>
      <c r="AG39" s="59" t="str">
        <f>+$U$3</f>
        <v>(30min)</v>
      </c>
      <c r="AH39" s="140" t="s">
        <v>148</v>
      </c>
      <c r="AI39" s="72">
        <f>+AF39+$W$3</f>
        <v>0.39791666666666664</v>
      </c>
      <c r="AJ39" s="59" t="str">
        <f>+$Y$3</f>
        <v>(30min)</v>
      </c>
      <c r="AK39" s="65" t="s">
        <v>149</v>
      </c>
      <c r="AL39" s="73">
        <f>+AF39+$W$5</f>
        <v>0.42222222222222222</v>
      </c>
      <c r="AM39" s="74">
        <f>+AF39+$Z$5</f>
        <v>0.46041666666666664</v>
      </c>
      <c r="AN39" s="182">
        <f t="shared" ref="AN39:AN40" si="103">+AF39+$T$2</f>
        <v>0.42777777777777776</v>
      </c>
      <c r="AO39" s="59">
        <f>+AN39+$W$5</f>
        <v>0.48680555555555555</v>
      </c>
      <c r="AP39" s="65" t="s">
        <v>55</v>
      </c>
      <c r="AQ39" s="72">
        <f>+AN39+$Z$5</f>
        <v>0.52500000000000002</v>
      </c>
      <c r="AR39" s="65" t="s">
        <v>55</v>
      </c>
      <c r="AS39" s="122" t="s">
        <v>150</v>
      </c>
    </row>
    <row r="40" spans="1:46" ht="20.25" thickBot="1">
      <c r="A40" s="446"/>
      <c r="B40" s="146">
        <f t="shared" ref="B40" si="104">+U38</f>
        <v>0.70972222222222214</v>
      </c>
      <c r="C40" s="156" t="str">
        <f>+V38</f>
        <v>E1</v>
      </c>
      <c r="D40" s="144">
        <f>+W38</f>
        <v>0.74444444444444435</v>
      </c>
      <c r="E40" s="145" t="str">
        <f>+X38</f>
        <v>E1</v>
      </c>
      <c r="F40" s="222">
        <v>0.74097222222222225</v>
      </c>
      <c r="G40" s="223" t="s">
        <v>170</v>
      </c>
      <c r="H40" s="222">
        <v>0.78263888888888899</v>
      </c>
      <c r="I40" s="223" t="str">
        <f t="shared" ref="I40" si="105">+AE38</f>
        <v>B3</v>
      </c>
      <c r="J40" s="222">
        <v>0.80208333333333337</v>
      </c>
      <c r="K40" s="223" t="str">
        <f t="shared" ref="K40" si="106">+AH38</f>
        <v>E2</v>
      </c>
      <c r="L40" s="222">
        <v>0.84375</v>
      </c>
      <c r="M40" s="223" t="str">
        <f t="shared" ref="M40" si="107">+AK38</f>
        <v>B3</v>
      </c>
      <c r="N40" s="320" t="s">
        <v>178</v>
      </c>
      <c r="O40" s="317" t="str">
        <f t="shared" si="98"/>
        <v>B4</v>
      </c>
      <c r="P40" s="329">
        <v>0.98263888888888884</v>
      </c>
      <c r="Q40" s="319" t="str">
        <f t="shared" si="99"/>
        <v>B5</v>
      </c>
      <c r="R40" s="309"/>
      <c r="T40" s="6"/>
      <c r="U40" s="77">
        <f t="shared" si="100"/>
        <v>0.65555555555555567</v>
      </c>
      <c r="V40" s="292" t="s">
        <v>151</v>
      </c>
      <c r="W40" s="61">
        <f t="shared" si="101"/>
        <v>0.69027777777777788</v>
      </c>
      <c r="X40" s="91" t="s">
        <v>151</v>
      </c>
      <c r="Y40" s="63" t="str">
        <f>+$Y$4</f>
        <v>(45min)</v>
      </c>
      <c r="Z40" s="66">
        <v>0.72013888888888899</v>
      </c>
      <c r="AA40" s="62" t="str">
        <f>+$U$4</f>
        <v>(45min)</v>
      </c>
      <c r="AB40" s="168" t="s">
        <v>152</v>
      </c>
      <c r="AC40" s="69">
        <f>+Z40+$W$4</f>
        <v>0.76180555555555562</v>
      </c>
      <c r="AD40" s="62" t="str">
        <f>+$Y$4</f>
        <v>(45min)</v>
      </c>
      <c r="AE40" s="67" t="s">
        <v>153</v>
      </c>
      <c r="AF40" s="66">
        <v>0.80208333333333337</v>
      </c>
      <c r="AG40" s="71" t="str">
        <f>+$U$4</f>
        <v>(45min)</v>
      </c>
      <c r="AH40" s="168" t="s">
        <v>152</v>
      </c>
      <c r="AI40" s="69">
        <f>+AF40+$W$4</f>
        <v>0.84375</v>
      </c>
      <c r="AJ40" s="62" t="str">
        <f>+$Y$4</f>
        <v>(45min)</v>
      </c>
      <c r="AK40" s="67" t="s">
        <v>153</v>
      </c>
      <c r="AL40" s="75">
        <v>0.86805555555555547</v>
      </c>
      <c r="AM40" s="76">
        <f>+AF40+$Z$6</f>
        <v>0.91666666666666674</v>
      </c>
      <c r="AN40" s="77">
        <f t="shared" si="103"/>
        <v>0.8666666666666667</v>
      </c>
      <c r="AO40" s="62">
        <f>+AN40+$W$6</f>
        <v>0.91527777777777786</v>
      </c>
      <c r="AP40" s="81" t="s">
        <v>154</v>
      </c>
      <c r="AQ40" s="123">
        <f>+AN40+$Z$6</f>
        <v>0.98125000000000007</v>
      </c>
      <c r="AR40" s="124" t="s">
        <v>155</v>
      </c>
      <c r="AS40" s="125"/>
      <c r="AT40" s="339" t="s">
        <v>175</v>
      </c>
    </row>
    <row r="41" spans="1:46" ht="20.25" hidden="1" thickBot="1">
      <c r="A41" s="386">
        <f t="shared" ref="A41" si="108">+T41</f>
        <v>44590</v>
      </c>
      <c r="B41" s="142">
        <f>+U41</f>
        <v>0.23958333333333331</v>
      </c>
      <c r="C41" s="242" t="str">
        <f>+V41</f>
        <v>B1</v>
      </c>
      <c r="D41" s="142">
        <f>+W41</f>
        <v>0.27430555555555552</v>
      </c>
      <c r="E41" s="143" t="str">
        <f>+X41</f>
        <v>A1</v>
      </c>
      <c r="F41" s="49">
        <f t="shared" ref="F41:F46" si="109">+Z41</f>
        <v>0.30416666666666664</v>
      </c>
      <c r="G41" s="139" t="str">
        <f>+AB41</f>
        <v>B1</v>
      </c>
      <c r="H41" s="49">
        <f>+AC41</f>
        <v>0.33888888888888885</v>
      </c>
      <c r="I41" s="137" t="str">
        <f>+AE41</f>
        <v>A1</v>
      </c>
      <c r="J41" s="49">
        <f>+AF41</f>
        <v>0.36874999999999997</v>
      </c>
      <c r="K41" s="139" t="str">
        <f>+AH41</f>
        <v>B2</v>
      </c>
      <c r="L41" s="49">
        <f>+AI41</f>
        <v>0.40347222222222218</v>
      </c>
      <c r="M41" s="137" t="str">
        <f>+AK41</f>
        <v>A2</v>
      </c>
      <c r="N41" s="142">
        <f>+AO41</f>
        <v>0.49236111111111108</v>
      </c>
      <c r="O41" s="143" t="str">
        <f>+AP41</f>
        <v>C</v>
      </c>
      <c r="P41" s="279">
        <f>+AQ41</f>
        <v>0.53055555555555556</v>
      </c>
      <c r="Q41" s="158" t="str">
        <f>+AR41</f>
        <v>C</v>
      </c>
      <c r="R41" s="306">
        <f>+AS41</f>
        <v>23</v>
      </c>
      <c r="T41" s="197">
        <v>44590</v>
      </c>
      <c r="U41" s="266">
        <f t="shared" si="35"/>
        <v>0.23958333333333331</v>
      </c>
      <c r="V41" s="139" t="s">
        <v>19</v>
      </c>
      <c r="W41" s="245">
        <f t="shared" si="4"/>
        <v>0.27430555555555552</v>
      </c>
      <c r="X41" s="90" t="s">
        <v>22</v>
      </c>
      <c r="Y41" s="60" t="str">
        <f>+$Y$3</f>
        <v>(30min)</v>
      </c>
      <c r="Z41" s="64">
        <v>0.30416666666666664</v>
      </c>
      <c r="AA41" s="59" t="str">
        <f>+$U$3</f>
        <v>(30min)</v>
      </c>
      <c r="AB41" s="140" t="s">
        <v>19</v>
      </c>
      <c r="AC41" s="68">
        <f>+Z41+$W$3</f>
        <v>0.33888888888888885</v>
      </c>
      <c r="AD41" s="59" t="str">
        <f>+$Y$3</f>
        <v>(30min)</v>
      </c>
      <c r="AE41" s="65" t="s">
        <v>22</v>
      </c>
      <c r="AF41" s="70">
        <f t="shared" si="5"/>
        <v>0.36874999999999997</v>
      </c>
      <c r="AG41" s="59" t="str">
        <f>+$U$3</f>
        <v>(30min)</v>
      </c>
      <c r="AH41" s="140" t="s">
        <v>20</v>
      </c>
      <c r="AI41" s="72">
        <f>+AF41+$W$3</f>
        <v>0.40347222222222218</v>
      </c>
      <c r="AJ41" s="59" t="str">
        <f>+$Y$3</f>
        <v>(30min)</v>
      </c>
      <c r="AK41" s="65" t="s">
        <v>21</v>
      </c>
      <c r="AL41" s="73">
        <f>+AF41+$W$5</f>
        <v>0.42777777777777776</v>
      </c>
      <c r="AM41" s="74">
        <f>+AF41+$Z$5</f>
        <v>0.46597222222222218</v>
      </c>
      <c r="AN41" s="182">
        <f t="shared" si="6"/>
        <v>0.43333333333333329</v>
      </c>
      <c r="AO41" s="59">
        <f>+AN41+$W$5</f>
        <v>0.49236111111111108</v>
      </c>
      <c r="AP41" s="65" t="s">
        <v>56</v>
      </c>
      <c r="AQ41" s="72">
        <f>+AN41+$Z$5</f>
        <v>0.53055555555555556</v>
      </c>
      <c r="AR41" s="65" t="s">
        <v>56</v>
      </c>
      <c r="AS41" s="235">
        <v>23</v>
      </c>
    </row>
    <row r="42" spans="1:46" ht="20.25" hidden="1" thickBot="1">
      <c r="A42" s="482"/>
      <c r="B42" s="146">
        <f t="shared" ref="B42" si="110">+U42</f>
        <v>0.67986111111111114</v>
      </c>
      <c r="C42" s="156" t="str">
        <f>+V42</f>
        <v>E1</v>
      </c>
      <c r="D42" s="144">
        <f>+W42</f>
        <v>0.71458333333333335</v>
      </c>
      <c r="E42" s="145" t="str">
        <f>+X42</f>
        <v>E1</v>
      </c>
      <c r="F42" s="216">
        <f t="shared" si="109"/>
        <v>0.74444444444444446</v>
      </c>
      <c r="G42" s="217" t="str">
        <f t="shared" ref="G42" si="111">+AB42</f>
        <v>E2</v>
      </c>
      <c r="H42" s="216">
        <f>+AC42</f>
        <v>0.78611111111111109</v>
      </c>
      <c r="I42" s="217" t="str">
        <f t="shared" ref="I42" si="112">+AE42</f>
        <v>B3</v>
      </c>
      <c r="J42" s="218">
        <f>+AF42</f>
        <v>0.80902777777777779</v>
      </c>
      <c r="K42" s="219" t="str">
        <f t="shared" ref="K42" si="113">+AH42</f>
        <v>E2</v>
      </c>
      <c r="L42" s="218">
        <f>+AI42</f>
        <v>0.85069444444444442</v>
      </c>
      <c r="M42" s="219" t="str">
        <f t="shared" ref="M42" si="114">+AK42</f>
        <v>B3</v>
      </c>
      <c r="N42" s="208">
        <f>+AO42</f>
        <v>0.92222222222222228</v>
      </c>
      <c r="O42" s="220" t="str">
        <f>+AP42</f>
        <v>B4</v>
      </c>
      <c r="P42" s="329">
        <f>+AQ42</f>
        <v>0.98819444444444449</v>
      </c>
      <c r="Q42" s="221" t="str">
        <f>+AR42</f>
        <v>B5</v>
      </c>
      <c r="R42" s="309"/>
      <c r="T42" s="6"/>
      <c r="U42" s="240">
        <f t="shared" ref="U42" si="115">+Z42-+$T$2</f>
        <v>0.67986111111111114</v>
      </c>
      <c r="V42" s="265" t="s">
        <v>43</v>
      </c>
      <c r="W42" s="263">
        <f t="shared" si="4"/>
        <v>0.71458333333333335</v>
      </c>
      <c r="X42" s="91" t="s">
        <v>43</v>
      </c>
      <c r="Y42" s="63" t="str">
        <f>+$Y$4</f>
        <v>(45min)</v>
      </c>
      <c r="Z42" s="66">
        <f>+Z41+$U$2</f>
        <v>0.74444444444444446</v>
      </c>
      <c r="AA42" s="62" t="str">
        <f>+$U$4</f>
        <v>(45min)</v>
      </c>
      <c r="AB42" s="168" t="s">
        <v>44</v>
      </c>
      <c r="AC42" s="69">
        <f>+Z42+$W$4</f>
        <v>0.78611111111111109</v>
      </c>
      <c r="AD42" s="62" t="str">
        <f>+$Y$4</f>
        <v>(45min)</v>
      </c>
      <c r="AE42" s="67" t="s">
        <v>45</v>
      </c>
      <c r="AF42" s="66">
        <f t="shared" si="5"/>
        <v>0.80902777777777779</v>
      </c>
      <c r="AG42" s="71" t="str">
        <f>+$U$4</f>
        <v>(45min)</v>
      </c>
      <c r="AH42" s="168" t="s">
        <v>44</v>
      </c>
      <c r="AI42" s="69">
        <f>+AF42+$W$4</f>
        <v>0.85069444444444442</v>
      </c>
      <c r="AJ42" s="62" t="str">
        <f>+$Y$4</f>
        <v>(45min)</v>
      </c>
      <c r="AK42" s="67" t="s">
        <v>45</v>
      </c>
      <c r="AL42" s="75">
        <f>+AF42+$W$6</f>
        <v>0.85763888888888895</v>
      </c>
      <c r="AM42" s="76">
        <f>+AF42+$Z$6</f>
        <v>0.92361111111111116</v>
      </c>
      <c r="AN42" s="78">
        <f t="shared" si="6"/>
        <v>0.87361111111111112</v>
      </c>
      <c r="AO42" s="62">
        <f>+AN42+$W$6</f>
        <v>0.92222222222222228</v>
      </c>
      <c r="AP42" s="255" t="s">
        <v>46</v>
      </c>
      <c r="AQ42" s="84">
        <f>+AN42+$Z$6</f>
        <v>0.98819444444444449</v>
      </c>
      <c r="AR42" s="232" t="s">
        <v>48</v>
      </c>
      <c r="AS42" s="234"/>
    </row>
    <row r="43" spans="1:46" ht="20.25" hidden="1" thickBot="1">
      <c r="A43" s="481">
        <v>28</v>
      </c>
      <c r="B43" s="225"/>
      <c r="C43" s="225"/>
      <c r="D43" s="150">
        <f>+W43</f>
        <v>0.29930555555555555</v>
      </c>
      <c r="E43" s="151"/>
      <c r="F43" s="198">
        <f t="shared" si="109"/>
        <v>0.32916666666666666</v>
      </c>
      <c r="G43" s="199" t="str">
        <f>+AB45</f>
        <v>B1</v>
      </c>
      <c r="H43" s="198">
        <f>+AC43</f>
        <v>0.36388888888888887</v>
      </c>
      <c r="I43" s="200" t="str">
        <f>+AE45</f>
        <v>A1</v>
      </c>
      <c r="J43" s="198">
        <f>+AF43</f>
        <v>0.39374999999999999</v>
      </c>
      <c r="K43" s="199" t="str">
        <f>+AH45</f>
        <v>B2</v>
      </c>
      <c r="L43" s="198">
        <f>+AI43</f>
        <v>0.4284722222222222</v>
      </c>
      <c r="M43" s="200" t="str">
        <f>+AK45</f>
        <v>A2</v>
      </c>
      <c r="N43" s="201"/>
      <c r="O43" s="202"/>
      <c r="P43" s="203"/>
      <c r="Q43" s="204"/>
      <c r="R43" s="310" t="s">
        <v>91</v>
      </c>
      <c r="T43" s="4">
        <v>28</v>
      </c>
      <c r="U43" s="58">
        <f t="shared" ref="U43" si="116">+Z43-+$T$2</f>
        <v>0.26458333333333334</v>
      </c>
      <c r="V43" s="58"/>
      <c r="W43" s="59">
        <f t="shared" si="4"/>
        <v>0.29930555555555555</v>
      </c>
      <c r="X43" s="90"/>
      <c r="Y43" s="60" t="str">
        <f>+$Y$3</f>
        <v>(30min)</v>
      </c>
      <c r="Z43" s="64">
        <v>0.32916666666666666</v>
      </c>
      <c r="AA43" s="59" t="str">
        <f>+$U$3</f>
        <v>(30min)</v>
      </c>
      <c r="AB43" s="140" t="s">
        <v>19</v>
      </c>
      <c r="AC43" s="68">
        <f>+Z43+$W$3</f>
        <v>0.36388888888888887</v>
      </c>
      <c r="AD43" s="59" t="str">
        <f>+$Y$3</f>
        <v>(30min)</v>
      </c>
      <c r="AE43" s="65" t="s">
        <v>22</v>
      </c>
      <c r="AF43" s="70">
        <f t="shared" si="5"/>
        <v>0.39374999999999999</v>
      </c>
      <c r="AG43" s="59" t="str">
        <f>+$U$3</f>
        <v>(30min)</v>
      </c>
      <c r="AH43" s="140" t="s">
        <v>20</v>
      </c>
      <c r="AI43" s="72">
        <f>+AF43+$W$3</f>
        <v>0.4284722222222222</v>
      </c>
      <c r="AJ43" s="59" t="str">
        <f>+$Y$3</f>
        <v>(30min)</v>
      </c>
      <c r="AK43" s="65" t="s">
        <v>21</v>
      </c>
      <c r="AL43" s="73">
        <f>+AF43+$W$5</f>
        <v>0.45277777777777778</v>
      </c>
      <c r="AM43" s="74">
        <f>+AF43+$Z$5</f>
        <v>0.4909722222222222</v>
      </c>
      <c r="AN43" s="182">
        <f t="shared" si="6"/>
        <v>0.45833333333333331</v>
      </c>
      <c r="AO43" s="59">
        <f>+AN43+$W$5</f>
        <v>0.51736111111111105</v>
      </c>
      <c r="AP43" s="254"/>
      <c r="AQ43" s="72">
        <f>+AN43+$Z$5</f>
        <v>0.55555555555555558</v>
      </c>
      <c r="AR43" s="65"/>
      <c r="AS43" s="122" t="s">
        <v>91</v>
      </c>
    </row>
    <row r="44" spans="1:46" ht="20.25" hidden="1" thickBot="1">
      <c r="A44" s="446"/>
      <c r="B44" s="238"/>
      <c r="C44" s="238"/>
      <c r="D44" s="146">
        <f>+W44</f>
        <v>0</v>
      </c>
      <c r="E44" s="145"/>
      <c r="F44" s="138">
        <f t="shared" si="109"/>
        <v>0.76944444444444438</v>
      </c>
      <c r="G44" s="141" t="str">
        <f t="shared" ref="G44" si="117">+AB46</f>
        <v>E2</v>
      </c>
      <c r="H44" s="138">
        <f>+AC44</f>
        <v>0.81111111111111101</v>
      </c>
      <c r="I44" s="141" t="str">
        <f t="shared" ref="I44" si="118">+AE46</f>
        <v>B3</v>
      </c>
      <c r="J44" s="138">
        <f>+AF44</f>
        <v>0.8340277777777777</v>
      </c>
      <c r="K44" s="141" t="str">
        <f t="shared" ref="K44" si="119">+AH46</f>
        <v>E2</v>
      </c>
      <c r="L44" s="138">
        <f>+AI44</f>
        <v>0.87569444444444433</v>
      </c>
      <c r="M44" s="141" t="str">
        <f t="shared" ref="M44" si="120">+AK46</f>
        <v>B3</v>
      </c>
      <c r="N44" s="161"/>
      <c r="O44" s="162"/>
      <c r="P44" s="163"/>
      <c r="Q44" s="164"/>
      <c r="R44" s="311" t="s">
        <v>83</v>
      </c>
      <c r="T44" s="189">
        <v>28</v>
      </c>
      <c r="U44" s="61"/>
      <c r="V44" s="61"/>
      <c r="W44" s="62"/>
      <c r="X44" s="91"/>
      <c r="Y44" s="63" t="str">
        <f>+$Y$4</f>
        <v>(45min)</v>
      </c>
      <c r="Z44" s="66">
        <f>+Z43+$U$2</f>
        <v>0.76944444444444438</v>
      </c>
      <c r="AA44" s="62" t="str">
        <f>+$U$4</f>
        <v>(45min)</v>
      </c>
      <c r="AB44" s="168" t="s">
        <v>43</v>
      </c>
      <c r="AC44" s="69">
        <f>+Z44+$W$4</f>
        <v>0.81111111111111101</v>
      </c>
      <c r="AD44" s="62" t="str">
        <f>+$Y$4</f>
        <v>(45min)</v>
      </c>
      <c r="AE44" s="67" t="s">
        <v>45</v>
      </c>
      <c r="AF44" s="66">
        <f t="shared" si="5"/>
        <v>0.8340277777777777</v>
      </c>
      <c r="AG44" s="71" t="str">
        <f>+$U$4</f>
        <v>(45min)</v>
      </c>
      <c r="AH44" s="168" t="s">
        <v>43</v>
      </c>
      <c r="AI44" s="69">
        <f>+AF44+$W$4</f>
        <v>0.87569444444444433</v>
      </c>
      <c r="AJ44" s="62" t="str">
        <f>+$Y$4</f>
        <v>(45min)</v>
      </c>
      <c r="AK44" s="67" t="s">
        <v>45</v>
      </c>
      <c r="AL44" s="75">
        <f>+AF44+$W$6</f>
        <v>0.88263888888888886</v>
      </c>
      <c r="AM44" s="76">
        <f>+AF44+$Z$6</f>
        <v>0.94861111111111107</v>
      </c>
      <c r="AN44" s="77">
        <f t="shared" si="6"/>
        <v>0.89861111111111103</v>
      </c>
      <c r="AO44" s="62">
        <f>+AN44+$W$6</f>
        <v>0.94722222222222219</v>
      </c>
      <c r="AP44" s="81"/>
      <c r="AQ44" s="123">
        <f>+AN44+$Z$6</f>
        <v>1.0131944444444443</v>
      </c>
      <c r="AR44" s="124"/>
      <c r="AS44" s="125" t="s">
        <v>84</v>
      </c>
    </row>
    <row r="45" spans="1:46" ht="19.5">
      <c r="A45" s="386">
        <v>44226</v>
      </c>
      <c r="B45" s="303">
        <v>0.28263888888888888</v>
      </c>
      <c r="C45" s="315" t="s">
        <v>147</v>
      </c>
      <c r="D45" s="147">
        <f>+W45</f>
        <v>0.31736111111111109</v>
      </c>
      <c r="E45" s="302" t="s">
        <v>172</v>
      </c>
      <c r="F45" s="49">
        <f t="shared" si="109"/>
        <v>0.34583333333333338</v>
      </c>
      <c r="G45" s="181" t="s">
        <v>19</v>
      </c>
      <c r="H45" s="49">
        <f>+AC45</f>
        <v>0.38055555555555559</v>
      </c>
      <c r="I45" s="137" t="s">
        <v>22</v>
      </c>
      <c r="J45" s="49">
        <f>+AF45</f>
        <v>0.41250000000000003</v>
      </c>
      <c r="K45" s="139" t="s">
        <v>20</v>
      </c>
      <c r="L45" s="49">
        <f>+AI45</f>
        <v>0.44722222222222224</v>
      </c>
      <c r="M45" s="137" t="s">
        <v>168</v>
      </c>
      <c r="N45" s="147"/>
      <c r="O45" s="165"/>
      <c r="P45" s="159"/>
      <c r="Q45" s="160"/>
      <c r="R45" s="312" t="s">
        <v>158</v>
      </c>
      <c r="T45" s="290">
        <v>44591</v>
      </c>
      <c r="U45" s="182">
        <v>0.28263888888888888</v>
      </c>
      <c r="V45" s="291" t="s">
        <v>147</v>
      </c>
      <c r="W45" s="58">
        <f t="shared" ref="W45:W46" si="121">+U45+$W$3</f>
        <v>0.31736111111111109</v>
      </c>
      <c r="X45" s="90" t="s">
        <v>86</v>
      </c>
      <c r="Y45" s="60" t="str">
        <f>+$Y$3</f>
        <v>(30min)</v>
      </c>
      <c r="Z45" s="64">
        <v>0.34583333333333338</v>
      </c>
      <c r="AA45" s="59" t="str">
        <f>+$U$3</f>
        <v>(30min)</v>
      </c>
      <c r="AB45" s="140" t="s">
        <v>147</v>
      </c>
      <c r="AC45" s="68">
        <f>+Z45+$W$3</f>
        <v>0.38055555555555559</v>
      </c>
      <c r="AD45" s="59" t="str">
        <f>+$Y$3</f>
        <v>(30min)</v>
      </c>
      <c r="AE45" s="65" t="s">
        <v>86</v>
      </c>
      <c r="AF45" s="70">
        <v>0.41250000000000003</v>
      </c>
      <c r="AG45" s="59" t="str">
        <f>+$U$3</f>
        <v>(30min)</v>
      </c>
      <c r="AH45" s="140" t="s">
        <v>148</v>
      </c>
      <c r="AI45" s="72">
        <f>+AF45+$W$3</f>
        <v>0.44722222222222224</v>
      </c>
      <c r="AJ45" s="59" t="str">
        <f>+$Y$3</f>
        <v>(30min)</v>
      </c>
      <c r="AK45" s="65" t="s">
        <v>149</v>
      </c>
      <c r="AL45" s="73">
        <f>+AF45+$W$5</f>
        <v>0.47152777777777782</v>
      </c>
      <c r="AM45" s="74">
        <f>+AF45+$Z$5</f>
        <v>0.5097222222222223</v>
      </c>
      <c r="AN45" s="182">
        <f t="shared" si="6"/>
        <v>0.47708333333333336</v>
      </c>
      <c r="AO45" s="59">
        <f>+AN45+$W$5</f>
        <v>0.53611111111111109</v>
      </c>
      <c r="AP45" s="65" t="s">
        <v>55</v>
      </c>
      <c r="AQ45" s="72">
        <f>+AN45+$Z$5</f>
        <v>0.57430555555555562</v>
      </c>
      <c r="AR45" s="65" t="s">
        <v>55</v>
      </c>
      <c r="AS45" s="122" t="s">
        <v>150</v>
      </c>
    </row>
    <row r="46" spans="1:46" ht="20.25" thickBot="1">
      <c r="A46" s="446"/>
      <c r="B46" s="300"/>
      <c r="C46" s="301"/>
      <c r="D46" s="144">
        <f>+W46</f>
        <v>0.75555555555555565</v>
      </c>
      <c r="E46" s="145"/>
      <c r="F46" s="138">
        <f t="shared" si="109"/>
        <v>0.78541666666666676</v>
      </c>
      <c r="G46" s="180" t="s">
        <v>44</v>
      </c>
      <c r="H46" s="138">
        <f>+AC46</f>
        <v>0.82708333333333339</v>
      </c>
      <c r="I46" s="141" t="s">
        <v>45</v>
      </c>
      <c r="J46" s="332">
        <f>+AF46</f>
        <v>0.85069444444444453</v>
      </c>
      <c r="K46" s="333" t="s">
        <v>44</v>
      </c>
      <c r="L46" s="332">
        <f>+AI46</f>
        <v>0.89236111111111116</v>
      </c>
      <c r="M46" s="333" t="s">
        <v>169</v>
      </c>
      <c r="N46" s="161"/>
      <c r="O46" s="162"/>
      <c r="P46" s="163"/>
      <c r="Q46" s="164"/>
      <c r="R46" s="311"/>
      <c r="T46" s="6"/>
      <c r="U46" s="77">
        <f t="shared" ref="U46" si="122">+Z46-+$T$2</f>
        <v>0.72083333333333344</v>
      </c>
      <c r="V46" s="292" t="s">
        <v>151</v>
      </c>
      <c r="W46" s="61">
        <f t="shared" si="121"/>
        <v>0.75555555555555565</v>
      </c>
      <c r="X46" s="91" t="s">
        <v>151</v>
      </c>
      <c r="Y46" s="63" t="str">
        <f>+$Y$4</f>
        <v>(45min)</v>
      </c>
      <c r="Z46" s="66">
        <v>0.78541666666666676</v>
      </c>
      <c r="AA46" s="62" t="str">
        <f>+$U$4</f>
        <v>(45min)</v>
      </c>
      <c r="AB46" s="168" t="s">
        <v>152</v>
      </c>
      <c r="AC46" s="69">
        <f>+Z46+$W$4</f>
        <v>0.82708333333333339</v>
      </c>
      <c r="AD46" s="62" t="str">
        <f>+$Y$4</f>
        <v>(45min)</v>
      </c>
      <c r="AE46" s="67" t="s">
        <v>153</v>
      </c>
      <c r="AF46" s="66">
        <v>0.85069444444444453</v>
      </c>
      <c r="AG46" s="71" t="str">
        <f>+$U$4</f>
        <v>(45min)</v>
      </c>
      <c r="AH46" s="168" t="s">
        <v>152</v>
      </c>
      <c r="AI46" s="69">
        <f>+AF46+$W$4</f>
        <v>0.89236111111111116</v>
      </c>
      <c r="AJ46" s="62" t="str">
        <f>+$Y$4</f>
        <v>(45min)</v>
      </c>
      <c r="AK46" s="67" t="s">
        <v>153</v>
      </c>
      <c r="AL46" s="75">
        <f>+AF46+$W$6</f>
        <v>0.89930555555555569</v>
      </c>
      <c r="AM46" s="76">
        <f>+AF46+$Z$6</f>
        <v>0.9652777777777779</v>
      </c>
      <c r="AN46" s="77">
        <f t="shared" si="6"/>
        <v>0.91527777777777786</v>
      </c>
      <c r="AO46" s="62">
        <f>+AN46+$W$6</f>
        <v>0.96388888888888902</v>
      </c>
      <c r="AP46" s="81" t="s">
        <v>154</v>
      </c>
      <c r="AQ46" s="123">
        <f>+AN46+$Z$6</f>
        <v>1.0298611111111111</v>
      </c>
      <c r="AR46" s="124" t="s">
        <v>155</v>
      </c>
      <c r="AS46" s="125"/>
      <c r="AT46" s="338">
        <v>4</v>
      </c>
    </row>
    <row r="47" spans="1:46" ht="19.5">
      <c r="A47" s="184"/>
      <c r="B47" s="184"/>
      <c r="C47" s="184"/>
      <c r="D47" s="185"/>
      <c r="E47" s="186"/>
      <c r="F47" s="178"/>
      <c r="G47" s="183"/>
      <c r="H47" s="178"/>
      <c r="I47" s="179"/>
      <c r="J47" s="178"/>
      <c r="K47" s="179"/>
      <c r="L47" s="178"/>
      <c r="M47" s="179"/>
      <c r="N47" s="178"/>
      <c r="O47" s="187"/>
      <c r="P47" s="178"/>
      <c r="Q47" s="187"/>
      <c r="R47" s="188"/>
      <c r="U47" t="s">
        <v>29</v>
      </c>
      <c r="Y47" t="s">
        <v>143</v>
      </c>
      <c r="AN47" t="s">
        <v>32</v>
      </c>
    </row>
    <row r="48" spans="1:46" ht="19.5">
      <c r="A48" s="166" t="s">
        <v>78</v>
      </c>
      <c r="B48" s="166"/>
      <c r="C48" s="166"/>
      <c r="I48" s="33"/>
      <c r="U48" t="s">
        <v>144</v>
      </c>
      <c r="Y48" t="s">
        <v>142</v>
      </c>
      <c r="AN48" t="s">
        <v>30</v>
      </c>
    </row>
    <row r="49" spans="1:25" ht="19.5">
      <c r="A49" s="166" t="s">
        <v>136</v>
      </c>
      <c r="B49" s="166"/>
      <c r="C49" s="166"/>
      <c r="D49" s="286" t="s">
        <v>137</v>
      </c>
      <c r="E49" s="167"/>
      <c r="G49" s="287"/>
      <c r="H49" s="287"/>
      <c r="I49" s="287"/>
      <c r="J49" s="166" t="s">
        <v>138</v>
      </c>
      <c r="L49" s="167"/>
      <c r="M49" s="286" t="s">
        <v>139</v>
      </c>
      <c r="N49" s="287"/>
      <c r="O49" s="287"/>
      <c r="P49" s="287"/>
      <c r="Q49" s="287"/>
      <c r="U49" s="29" t="s">
        <v>38</v>
      </c>
      <c r="V49" s="29"/>
      <c r="W49" s="29"/>
      <c r="X49" s="29"/>
      <c r="Y49" s="29"/>
    </row>
    <row r="51" spans="1:25">
      <c r="U51" t="s">
        <v>145</v>
      </c>
    </row>
  </sheetData>
  <mergeCells count="61">
    <mergeCell ref="T37:T38"/>
    <mergeCell ref="A37:A38"/>
    <mergeCell ref="A23:A24"/>
    <mergeCell ref="A43:A44"/>
    <mergeCell ref="A45:A46"/>
    <mergeCell ref="A25:A26"/>
    <mergeCell ref="A27:A28"/>
    <mergeCell ref="A29:A30"/>
    <mergeCell ref="A31:A32"/>
    <mergeCell ref="A33:A34"/>
    <mergeCell ref="A41:A42"/>
    <mergeCell ref="A35:A36"/>
    <mergeCell ref="A39:A40"/>
    <mergeCell ref="Q19:R19"/>
    <mergeCell ref="Q20:R20"/>
    <mergeCell ref="A21:A22"/>
    <mergeCell ref="B18:F18"/>
    <mergeCell ref="B19:F19"/>
    <mergeCell ref="B20:F20"/>
    <mergeCell ref="H19:J19"/>
    <mergeCell ref="H18:J18"/>
    <mergeCell ref="K18:N18"/>
    <mergeCell ref="Q18:R18"/>
    <mergeCell ref="H20:J20"/>
    <mergeCell ref="K19:L19"/>
    <mergeCell ref="K20:L20"/>
    <mergeCell ref="AR16:AS16"/>
    <mergeCell ref="B16:F16"/>
    <mergeCell ref="AR14:AS14"/>
    <mergeCell ref="K15:R15"/>
    <mergeCell ref="AA15:AC15"/>
    <mergeCell ref="AR15:AS15"/>
    <mergeCell ref="A14:F14"/>
    <mergeCell ref="G14:J14"/>
    <mergeCell ref="K14:R14"/>
    <mergeCell ref="W14:Y14"/>
    <mergeCell ref="AL14:AO14"/>
    <mergeCell ref="B15:F15"/>
    <mergeCell ref="H16:J16"/>
    <mergeCell ref="K16:N16"/>
    <mergeCell ref="Q16:R16"/>
    <mergeCell ref="AR12:AS12"/>
    <mergeCell ref="A13:R13"/>
    <mergeCell ref="W13:Y13"/>
    <mergeCell ref="AL13:AO13"/>
    <mergeCell ref="AR13:AS13"/>
    <mergeCell ref="A12:N12"/>
    <mergeCell ref="W12:Y12"/>
    <mergeCell ref="AL12:AO12"/>
    <mergeCell ref="AA17:AC17"/>
    <mergeCell ref="T9:AM9"/>
    <mergeCell ref="T10:AM10"/>
    <mergeCell ref="F11:G11"/>
    <mergeCell ref="U11:Y11"/>
    <mergeCell ref="Z11:AC11"/>
    <mergeCell ref="W16:Y16"/>
    <mergeCell ref="AA16:AC16"/>
    <mergeCell ref="B17:F17"/>
    <mergeCell ref="K17:N17"/>
    <mergeCell ref="Q17:R17"/>
    <mergeCell ref="W17:Y17"/>
  </mergeCells>
  <phoneticPr fontId="1"/>
  <pageMargins left="0.70866141732283472" right="0.70866141732283472" top="0.74803149606299213" bottom="0.74803149606299213" header="0.31496062992125984" footer="0.31496062992125984"/>
  <pageSetup paperSize="8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2022_1 UTC</vt:lpstr>
      <vt:lpstr>2022_1  JST</vt:lpstr>
      <vt:lpstr>'2022_1  JST'!Print_Area</vt:lpstr>
      <vt:lpstr>'2022_1 UTC'!Print_Area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気象庁</cp:lastModifiedBy>
  <cp:lastPrinted>2021-12-16T12:13:47Z</cp:lastPrinted>
  <dcterms:created xsi:type="dcterms:W3CDTF">2021-04-05T04:05:13Z</dcterms:created>
  <dcterms:modified xsi:type="dcterms:W3CDTF">2021-12-16T12:21:15Z</dcterms:modified>
</cp:coreProperties>
</file>