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MA13E9\Desktop\"/>
    </mc:Choice>
  </mc:AlternateContent>
  <bookViews>
    <workbookView xWindow="-105" yWindow="-105" windowWidth="21960" windowHeight="11865"/>
  </bookViews>
  <sheets>
    <sheet name="2021_12 UTC" sheetId="3" r:id="rId1"/>
    <sheet name="2021_12  JST" sheetId="4" r:id="rId2"/>
  </sheets>
  <definedNames>
    <definedName name="_xlnm.Print_Area" localSheetId="1">'2021_12  JST'!$A$11:$R$47</definedName>
    <definedName name="_xlnm.Print_Area" localSheetId="0">'2021_12 UTC'!$A$11:$R$48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4" l="1"/>
  <c r="C31" i="4"/>
  <c r="E27" i="4"/>
  <c r="C27" i="4"/>
  <c r="Q24" i="4"/>
  <c r="O24" i="4"/>
  <c r="AR36" i="3" l="1"/>
  <c r="Q36" i="3" s="1"/>
  <c r="AR35" i="3"/>
  <c r="Q35" i="3" s="1"/>
  <c r="AR34" i="3"/>
  <c r="Q34" i="3" s="1"/>
  <c r="AR33" i="3"/>
  <c r="AR32" i="3"/>
  <c r="AR31" i="3"/>
  <c r="Q31" i="3" s="1"/>
  <c r="AR30" i="3"/>
  <c r="Q30" i="3" s="1"/>
  <c r="AR29" i="3"/>
  <c r="Q29" i="3" s="1"/>
  <c r="AR28" i="3"/>
  <c r="AR27" i="3"/>
  <c r="AR26" i="3"/>
  <c r="Q26" i="3" s="1"/>
  <c r="AR25" i="3"/>
  <c r="Q25" i="3" s="1"/>
  <c r="AR24" i="3"/>
  <c r="AR23" i="3"/>
  <c r="Q23" i="3" s="1"/>
  <c r="AR22" i="3"/>
  <c r="Q22" i="3" s="1"/>
  <c r="AR21" i="3"/>
  <c r="Q21" i="3" s="1"/>
  <c r="AP36" i="3"/>
  <c r="O36" i="3" s="1"/>
  <c r="AP35" i="3"/>
  <c r="O35" i="3" s="1"/>
  <c r="AP34" i="3"/>
  <c r="O34" i="3" s="1"/>
  <c r="AP33" i="3"/>
  <c r="AP32" i="3"/>
  <c r="AP31" i="3"/>
  <c r="O31" i="3" s="1"/>
  <c r="AP30" i="3"/>
  <c r="O30" i="3" s="1"/>
  <c r="AP29" i="3"/>
  <c r="O29" i="3" s="1"/>
  <c r="AP28" i="3"/>
  <c r="AP27" i="3"/>
  <c r="AP26" i="3"/>
  <c r="O26" i="3" s="1"/>
  <c r="AP25" i="3"/>
  <c r="O25" i="3" s="1"/>
  <c r="AP24" i="3"/>
  <c r="O24" i="3" s="1"/>
  <c r="AP23" i="3"/>
  <c r="O23" i="3" s="1"/>
  <c r="AP22" i="3"/>
  <c r="O22" i="3" s="1"/>
  <c r="AP21" i="3"/>
  <c r="O21" i="3" s="1"/>
  <c r="X36" i="3"/>
  <c r="X35" i="3"/>
  <c r="E35" i="3" s="1"/>
  <c r="C35" i="3"/>
  <c r="X34" i="3"/>
  <c r="E34" i="3" s="1"/>
  <c r="X33" i="3"/>
  <c r="E33" i="3" s="1"/>
  <c r="C33" i="3"/>
  <c r="D33" i="3"/>
  <c r="X32" i="3"/>
  <c r="X31" i="3"/>
  <c r="E31" i="3" s="1"/>
  <c r="V31" i="3"/>
  <c r="C31" i="3" s="1"/>
  <c r="U31" i="3"/>
  <c r="W31" i="3" s="1"/>
  <c r="X30" i="3"/>
  <c r="X29" i="3"/>
  <c r="X28" i="3"/>
  <c r="E28" i="3" s="1"/>
  <c r="X27" i="3"/>
  <c r="V27" i="3"/>
  <c r="C27" i="3" s="1"/>
  <c r="U27" i="3"/>
  <c r="W27" i="3" s="1"/>
  <c r="X26" i="3"/>
  <c r="E26" i="3" s="1"/>
  <c r="X25" i="3"/>
  <c r="E25" i="3" s="1"/>
  <c r="V25" i="3"/>
  <c r="C25" i="3" s="1"/>
  <c r="U25" i="3"/>
  <c r="W25" i="3" s="1"/>
  <c r="X24" i="3"/>
  <c r="E24" i="3" s="1"/>
  <c r="X23" i="3"/>
  <c r="C23" i="3"/>
  <c r="B23" i="3"/>
  <c r="X22" i="3"/>
  <c r="E22" i="3" s="1"/>
  <c r="X21" i="3"/>
  <c r="E21" i="3" s="1"/>
  <c r="B35" i="3"/>
  <c r="B31" i="3"/>
  <c r="C29" i="3"/>
  <c r="V21" i="3"/>
  <c r="C21" i="3" s="1"/>
  <c r="E35" i="4"/>
  <c r="C35" i="4"/>
  <c r="E33" i="4"/>
  <c r="C33" i="4"/>
  <c r="E34" i="4"/>
  <c r="C34" i="4"/>
  <c r="E32" i="4"/>
  <c r="C32" i="4"/>
  <c r="E28" i="4"/>
  <c r="C28" i="4"/>
  <c r="E26" i="4"/>
  <c r="C26" i="4"/>
  <c r="E24" i="4"/>
  <c r="C24" i="4"/>
  <c r="C22" i="4"/>
  <c r="E25" i="4"/>
  <c r="C25" i="4"/>
  <c r="C21" i="4"/>
  <c r="E32" i="3"/>
  <c r="Q36" i="4"/>
  <c r="O36" i="4"/>
  <c r="Q35" i="4"/>
  <c r="O35" i="4"/>
  <c r="Q30" i="4"/>
  <c r="O30" i="4"/>
  <c r="Q29" i="4"/>
  <c r="O29" i="4"/>
  <c r="Q26" i="4"/>
  <c r="O26" i="4"/>
  <c r="Q25" i="4"/>
  <c r="O25" i="4"/>
  <c r="Y28" i="4"/>
  <c r="Y32" i="4"/>
  <c r="Q24" i="3"/>
  <c r="Q34" i="4"/>
  <c r="O34" i="4"/>
  <c r="Q31" i="4"/>
  <c r="O31" i="4"/>
  <c r="Q23" i="4"/>
  <c r="O23" i="4"/>
  <c r="Q22" i="4"/>
  <c r="O22" i="4"/>
  <c r="Q21" i="4"/>
  <c r="O21" i="4"/>
  <c r="I34" i="3"/>
  <c r="G34" i="3"/>
  <c r="M33" i="3"/>
  <c r="K33" i="3"/>
  <c r="I33" i="3"/>
  <c r="G33" i="3"/>
  <c r="F33" i="3"/>
  <c r="AS35" i="3"/>
  <c r="AS33" i="3"/>
  <c r="AS31" i="3"/>
  <c r="AS29" i="3"/>
  <c r="AS27" i="3"/>
  <c r="AS25" i="3"/>
  <c r="AS23" i="3"/>
  <c r="AS21" i="3"/>
  <c r="AJ34" i="3"/>
  <c r="AG34" i="3"/>
  <c r="AD34" i="3"/>
  <c r="AA34" i="3"/>
  <c r="Z34" i="3"/>
  <c r="AF34" i="3" s="1"/>
  <c r="J34" i="3" s="1"/>
  <c r="Y34" i="3"/>
  <c r="AJ33" i="3"/>
  <c r="AG33" i="3"/>
  <c r="AF33" i="3"/>
  <c r="AN33" i="3" s="1"/>
  <c r="AD33" i="3"/>
  <c r="AC33" i="3"/>
  <c r="H33" i="3" s="1"/>
  <c r="AA33" i="3"/>
  <c r="Y33" i="3"/>
  <c r="A35" i="3"/>
  <c r="A33" i="3"/>
  <c r="A31" i="3"/>
  <c r="A29" i="3"/>
  <c r="A27" i="3"/>
  <c r="A25" i="3"/>
  <c r="A23" i="3"/>
  <c r="A21" i="3"/>
  <c r="M36" i="4"/>
  <c r="K36" i="4"/>
  <c r="I36" i="4"/>
  <c r="G36" i="4"/>
  <c r="M35" i="4"/>
  <c r="K35" i="4"/>
  <c r="I35" i="4"/>
  <c r="G35" i="4"/>
  <c r="F35" i="4"/>
  <c r="A35" i="4"/>
  <c r="E22" i="4"/>
  <c r="E21" i="4"/>
  <c r="AA33" i="4"/>
  <c r="A33" i="4"/>
  <c r="A31" i="4"/>
  <c r="A29" i="4"/>
  <c r="A27" i="4"/>
  <c r="A25" i="4"/>
  <c r="A23" i="4"/>
  <c r="AJ36" i="4"/>
  <c r="AG36" i="4"/>
  <c r="AD36" i="4"/>
  <c r="AA36" i="4"/>
  <c r="AF36" i="4"/>
  <c r="J36" i="4" s="1"/>
  <c r="Y36" i="4"/>
  <c r="AJ35" i="4"/>
  <c r="AG35" i="4"/>
  <c r="AF35" i="4"/>
  <c r="AN35" i="4" s="1"/>
  <c r="AD35" i="4"/>
  <c r="AC35" i="4"/>
  <c r="H35" i="4" s="1"/>
  <c r="AA35" i="4"/>
  <c r="Y35" i="4"/>
  <c r="U35" i="4"/>
  <c r="W35" i="4" s="1"/>
  <c r="D35" i="4" s="1"/>
  <c r="A21" i="4"/>
  <c r="AJ34" i="4"/>
  <c r="AG34" i="4"/>
  <c r="AD34" i="4"/>
  <c r="AA34" i="4"/>
  <c r="AC34" i="4"/>
  <c r="H34" i="4" s="1"/>
  <c r="Y34" i="4"/>
  <c r="M34" i="4"/>
  <c r="K34" i="4"/>
  <c r="I34" i="4"/>
  <c r="G34" i="4"/>
  <c r="AJ33" i="4"/>
  <c r="AG33" i="4"/>
  <c r="AF33" i="4"/>
  <c r="AL33" i="4" s="1"/>
  <c r="AD33" i="4"/>
  <c r="AC33" i="4"/>
  <c r="H33" i="4" s="1"/>
  <c r="Y33" i="4"/>
  <c r="U33" i="4"/>
  <c r="W33" i="4" s="1"/>
  <c r="D33" i="4" s="1"/>
  <c r="M33" i="4"/>
  <c r="K33" i="4"/>
  <c r="I33" i="4"/>
  <c r="G33" i="4"/>
  <c r="F33" i="4"/>
  <c r="AJ32" i="4"/>
  <c r="AG32" i="4"/>
  <c r="AD32" i="4"/>
  <c r="AA32" i="4"/>
  <c r="Z32" i="4"/>
  <c r="F32" i="4" s="1"/>
  <c r="K32" i="4"/>
  <c r="I32" i="4"/>
  <c r="G32" i="4"/>
  <c r="AJ31" i="4"/>
  <c r="AG31" i="4"/>
  <c r="AF31" i="4"/>
  <c r="AN31" i="4" s="1"/>
  <c r="AD31" i="4"/>
  <c r="AC31" i="4"/>
  <c r="H31" i="4" s="1"/>
  <c r="AA31" i="4"/>
  <c r="Y31" i="4"/>
  <c r="U31" i="4"/>
  <c r="M31" i="4"/>
  <c r="K31" i="4"/>
  <c r="I31" i="4"/>
  <c r="G31" i="4"/>
  <c r="F31" i="4"/>
  <c r="AJ30" i="4"/>
  <c r="AG30" i="4"/>
  <c r="AD30" i="4"/>
  <c r="AA30" i="4"/>
  <c r="AC30" i="4"/>
  <c r="H30" i="4" s="1"/>
  <c r="Y30" i="4"/>
  <c r="M30" i="4"/>
  <c r="K30" i="4"/>
  <c r="I30" i="4"/>
  <c r="G30" i="4"/>
  <c r="AJ29" i="4"/>
  <c r="AG29" i="4"/>
  <c r="AF29" i="4"/>
  <c r="AL29" i="4" s="1"/>
  <c r="AD29" i="4"/>
  <c r="AC29" i="4"/>
  <c r="AA29" i="4"/>
  <c r="Y29" i="4"/>
  <c r="U29" i="4"/>
  <c r="W29" i="4" s="1"/>
  <c r="M29" i="4"/>
  <c r="K29" i="4"/>
  <c r="I29" i="4"/>
  <c r="G29" i="4"/>
  <c r="AJ28" i="4"/>
  <c r="AG28" i="4"/>
  <c r="AD28" i="4"/>
  <c r="AA28" i="4"/>
  <c r="Z28" i="4"/>
  <c r="AC28" i="4" s="1"/>
  <c r="H28" i="4" s="1"/>
  <c r="M28" i="4"/>
  <c r="K28" i="4"/>
  <c r="I28" i="4"/>
  <c r="G28" i="4"/>
  <c r="AJ27" i="4"/>
  <c r="AG27" i="4"/>
  <c r="AF27" i="4"/>
  <c r="AL27" i="4" s="1"/>
  <c r="AD27" i="4"/>
  <c r="AC27" i="4"/>
  <c r="H27" i="4" s="1"/>
  <c r="AA27" i="4"/>
  <c r="Y27" i="4"/>
  <c r="U27" i="4"/>
  <c r="M27" i="4"/>
  <c r="K27" i="4"/>
  <c r="J27" i="4"/>
  <c r="I27" i="4"/>
  <c r="G27" i="4"/>
  <c r="F27" i="4"/>
  <c r="AJ26" i="4"/>
  <c r="AG26" i="4"/>
  <c r="AD26" i="4"/>
  <c r="AA26" i="4"/>
  <c r="F26" i="4"/>
  <c r="Y26" i="4"/>
  <c r="M26" i="4"/>
  <c r="K26" i="4"/>
  <c r="I26" i="4"/>
  <c r="G26" i="4"/>
  <c r="AJ25" i="4"/>
  <c r="AG25" i="4"/>
  <c r="AF25" i="4"/>
  <c r="AN25" i="4" s="1"/>
  <c r="AD25" i="4"/>
  <c r="AC25" i="4"/>
  <c r="H25" i="4" s="1"/>
  <c r="AA25" i="4"/>
  <c r="Y25" i="4"/>
  <c r="U25" i="4"/>
  <c r="W25" i="4" s="1"/>
  <c r="D25" i="4" s="1"/>
  <c r="K25" i="4"/>
  <c r="I25" i="4"/>
  <c r="G25" i="4"/>
  <c r="F25" i="4"/>
  <c r="AJ24" i="4"/>
  <c r="AG24" i="4"/>
  <c r="AD24" i="4"/>
  <c r="AA24" i="4"/>
  <c r="Z24" i="4"/>
  <c r="Y24" i="4"/>
  <c r="M24" i="4"/>
  <c r="K24" i="4"/>
  <c r="I24" i="4"/>
  <c r="AJ23" i="4"/>
  <c r="AG23" i="4"/>
  <c r="AF23" i="4"/>
  <c r="AL23" i="4" s="1"/>
  <c r="AD23" i="4"/>
  <c r="AC23" i="4"/>
  <c r="H23" i="4" s="1"/>
  <c r="AA23" i="4"/>
  <c r="Y23" i="4"/>
  <c r="U23" i="4"/>
  <c r="W23" i="4" s="1"/>
  <c r="M23" i="4"/>
  <c r="K23" i="4"/>
  <c r="I23" i="4"/>
  <c r="G23" i="4"/>
  <c r="F23" i="4"/>
  <c r="AJ22" i="4"/>
  <c r="AG22" i="4"/>
  <c r="AD22" i="4"/>
  <c r="AA22" i="4"/>
  <c r="AC22" i="4"/>
  <c r="H22" i="4" s="1"/>
  <c r="Y22" i="4"/>
  <c r="M22" i="4"/>
  <c r="K22" i="4"/>
  <c r="I22" i="4"/>
  <c r="G22" i="4"/>
  <c r="AJ21" i="4"/>
  <c r="AG21" i="4"/>
  <c r="AF21" i="4"/>
  <c r="AN21" i="4" s="1"/>
  <c r="AD21" i="4"/>
  <c r="AC21" i="4"/>
  <c r="H21" i="4" s="1"/>
  <c r="AA21" i="4"/>
  <c r="Y21" i="4"/>
  <c r="U21" i="4"/>
  <c r="W21" i="4" s="1"/>
  <c r="D21" i="4" s="1"/>
  <c r="M21" i="4"/>
  <c r="K21" i="4"/>
  <c r="I21" i="4"/>
  <c r="G21" i="4"/>
  <c r="F21" i="4"/>
  <c r="F11" i="4"/>
  <c r="W27" i="4" l="1"/>
  <c r="D27" i="4" s="1"/>
  <c r="B27" i="4"/>
  <c r="W31" i="4"/>
  <c r="D31" i="4" s="1"/>
  <c r="B31" i="4"/>
  <c r="B25" i="4"/>
  <c r="B33" i="4"/>
  <c r="B35" i="4"/>
  <c r="D34" i="3"/>
  <c r="B29" i="3"/>
  <c r="B25" i="3"/>
  <c r="B33" i="3"/>
  <c r="U24" i="4"/>
  <c r="U22" i="4"/>
  <c r="W22" i="4" s="1"/>
  <c r="D22" i="4" s="1"/>
  <c r="B21" i="4"/>
  <c r="U30" i="4"/>
  <c r="U26" i="4"/>
  <c r="B26" i="4" s="1"/>
  <c r="U36" i="4"/>
  <c r="U28" i="4"/>
  <c r="B28" i="4" s="1"/>
  <c r="U34" i="4"/>
  <c r="B34" i="4" s="1"/>
  <c r="U32" i="4"/>
  <c r="B32" i="4" s="1"/>
  <c r="F22" i="4"/>
  <c r="F34" i="3"/>
  <c r="J25" i="4"/>
  <c r="J35" i="4"/>
  <c r="F36" i="4"/>
  <c r="J33" i="3"/>
  <c r="AC34" i="3"/>
  <c r="H34" i="3" s="1"/>
  <c r="AQ33" i="3"/>
  <c r="AO33" i="3"/>
  <c r="AL34" i="3"/>
  <c r="AI34" i="3"/>
  <c r="L34" i="3" s="1"/>
  <c r="AM34" i="3"/>
  <c r="AN34" i="3"/>
  <c r="AM33" i="3"/>
  <c r="AL33" i="3"/>
  <c r="AI33" i="3"/>
  <c r="L33" i="3" s="1"/>
  <c r="AI29" i="4"/>
  <c r="AC36" i="4"/>
  <c r="H36" i="4" s="1"/>
  <c r="AC24" i="4"/>
  <c r="H24" i="4" s="1"/>
  <c r="AQ35" i="4"/>
  <c r="AO35" i="4"/>
  <c r="AL36" i="4"/>
  <c r="AI36" i="4"/>
  <c r="L36" i="4" s="1"/>
  <c r="AN36" i="4"/>
  <c r="AM36" i="4"/>
  <c r="AM35" i="4"/>
  <c r="AL35" i="4"/>
  <c r="AI35" i="4"/>
  <c r="L35" i="4" s="1"/>
  <c r="AN29" i="4"/>
  <c r="AQ29" i="4" s="1"/>
  <c r="P29" i="4" s="1"/>
  <c r="J23" i="4"/>
  <c r="AI23" i="4"/>
  <c r="L23" i="4" s="1"/>
  <c r="AM33" i="4"/>
  <c r="AM25" i="4"/>
  <c r="AM27" i="4"/>
  <c r="AN27" i="4"/>
  <c r="J21" i="4"/>
  <c r="AM23" i="4"/>
  <c r="AI27" i="4"/>
  <c r="L27" i="4" s="1"/>
  <c r="AN23" i="4"/>
  <c r="AM29" i="4"/>
  <c r="F30" i="4"/>
  <c r="J31" i="4"/>
  <c r="AM31" i="4"/>
  <c r="J33" i="4"/>
  <c r="AM24" i="4"/>
  <c r="AI24" i="4"/>
  <c r="L24" i="4" s="1"/>
  <c r="J24" i="4"/>
  <c r="AO21" i="4"/>
  <c r="N21" i="4" s="1"/>
  <c r="AQ21" i="4"/>
  <c r="P21" i="4" s="1"/>
  <c r="AO31" i="4"/>
  <c r="N31" i="4" s="1"/>
  <c r="AQ31" i="4"/>
  <c r="P31" i="4" s="1"/>
  <c r="AQ25" i="4"/>
  <c r="P25" i="4" s="1"/>
  <c r="AO25" i="4"/>
  <c r="N25" i="4" s="1"/>
  <c r="AL21" i="4"/>
  <c r="AF28" i="4"/>
  <c r="AF32" i="4"/>
  <c r="AM21" i="4"/>
  <c r="AF22" i="4"/>
  <c r="F24" i="4"/>
  <c r="AL25" i="4"/>
  <c r="F28" i="4"/>
  <c r="AF30" i="4"/>
  <c r="AL31" i="4"/>
  <c r="AI33" i="4"/>
  <c r="L33" i="4" s="1"/>
  <c r="AN33" i="4"/>
  <c r="F34" i="4"/>
  <c r="AI21" i="4"/>
  <c r="L21" i="4" s="1"/>
  <c r="AC26" i="4"/>
  <c r="H26" i="4" s="1"/>
  <c r="AC32" i="4"/>
  <c r="H32" i="4" s="1"/>
  <c r="AF26" i="4"/>
  <c r="AI25" i="4"/>
  <c r="L25" i="4" s="1"/>
  <c r="AI31" i="4"/>
  <c r="L31" i="4" s="1"/>
  <c r="B22" i="4" l="1"/>
  <c r="W24" i="4"/>
  <c r="D24" i="4" s="1"/>
  <c r="B24" i="4"/>
  <c r="W34" i="4"/>
  <c r="D34" i="4" s="1"/>
  <c r="W28" i="4"/>
  <c r="D28" i="4" s="1"/>
  <c r="W36" i="4"/>
  <c r="W30" i="4"/>
  <c r="W32" i="4"/>
  <c r="D32" i="4" s="1"/>
  <c r="W26" i="4"/>
  <c r="D26" i="4" s="1"/>
  <c r="AO29" i="4"/>
  <c r="N29" i="4" s="1"/>
  <c r="AQ34" i="3"/>
  <c r="AO34" i="3"/>
  <c r="AQ36" i="4"/>
  <c r="P36" i="4" s="1"/>
  <c r="AO36" i="4"/>
  <c r="N36" i="4" s="1"/>
  <c r="AQ23" i="4"/>
  <c r="P23" i="4" s="1"/>
  <c r="AO23" i="4"/>
  <c r="N23" i="4" s="1"/>
  <c r="AQ27" i="4"/>
  <c r="AO27" i="4"/>
  <c r="J26" i="4"/>
  <c r="AN26" i="4"/>
  <c r="AQ26" i="4" s="1"/>
  <c r="P26" i="4" s="1"/>
  <c r="AI26" i="4"/>
  <c r="L26" i="4" s="1"/>
  <c r="AL26" i="4"/>
  <c r="AM26" i="4"/>
  <c r="J32" i="4"/>
  <c r="AN32" i="4"/>
  <c r="AI32" i="4"/>
  <c r="L32" i="4" s="1"/>
  <c r="AL32" i="4"/>
  <c r="AM32" i="4"/>
  <c r="AN30" i="4"/>
  <c r="AI30" i="4"/>
  <c r="L30" i="4" s="1"/>
  <c r="AM30" i="4"/>
  <c r="AL30" i="4"/>
  <c r="J30" i="4"/>
  <c r="AN22" i="4"/>
  <c r="AI22" i="4"/>
  <c r="L22" i="4" s="1"/>
  <c r="AM22" i="4"/>
  <c r="J22" i="4"/>
  <c r="AL22" i="4"/>
  <c r="AL28" i="4"/>
  <c r="AN28" i="4"/>
  <c r="AI28" i="4"/>
  <c r="L28" i="4" s="1"/>
  <c r="AM28" i="4"/>
  <c r="J28" i="4"/>
  <c r="AQ24" i="4"/>
  <c r="P24" i="4" s="1"/>
  <c r="AO24" i="4"/>
  <c r="AN34" i="4"/>
  <c r="AI34" i="4"/>
  <c r="L34" i="4" s="1"/>
  <c r="AM34" i="4"/>
  <c r="J34" i="4"/>
  <c r="AQ33" i="4"/>
  <c r="AO33" i="4"/>
  <c r="AO22" i="4" l="1"/>
  <c r="N22" i="4" s="1"/>
  <c r="AQ22" i="4"/>
  <c r="P22" i="4" s="1"/>
  <c r="AO34" i="4"/>
  <c r="AQ34" i="4"/>
  <c r="P34" i="4" s="1"/>
  <c r="AO30" i="4"/>
  <c r="N30" i="4" s="1"/>
  <c r="AQ30" i="4"/>
  <c r="P30" i="4" s="1"/>
  <c r="AO28" i="4"/>
  <c r="AQ28" i="4"/>
  <c r="AO26" i="4"/>
  <c r="N26" i="4" s="1"/>
  <c r="AO32" i="4"/>
  <c r="AQ32" i="4"/>
  <c r="M23" i="3" l="1"/>
  <c r="K25" i="3"/>
  <c r="K23" i="3"/>
  <c r="I26" i="3"/>
  <c r="I25" i="3"/>
  <c r="I24" i="3"/>
  <c r="I23" i="3"/>
  <c r="G26" i="3"/>
  <c r="G25" i="3"/>
  <c r="G23" i="3"/>
  <c r="F35" i="3"/>
  <c r="F31" i="3"/>
  <c r="F29" i="3"/>
  <c r="F27" i="3"/>
  <c r="F25" i="3"/>
  <c r="F23" i="3"/>
  <c r="F21" i="3"/>
  <c r="G21" i="3"/>
  <c r="I21" i="3"/>
  <c r="K21" i="3"/>
  <c r="M21" i="3"/>
  <c r="G22" i="3"/>
  <c r="I22" i="3"/>
  <c r="G27" i="3"/>
  <c r="I27" i="3"/>
  <c r="K27" i="3"/>
  <c r="M27" i="3"/>
  <c r="G28" i="3"/>
  <c r="I28" i="3"/>
  <c r="G29" i="3"/>
  <c r="I29" i="3"/>
  <c r="M29" i="3"/>
  <c r="G30" i="3"/>
  <c r="I30" i="3"/>
  <c r="G31" i="3"/>
  <c r="I31" i="3"/>
  <c r="K31" i="3"/>
  <c r="M31" i="3"/>
  <c r="G32" i="3"/>
  <c r="I32" i="3"/>
  <c r="G35" i="3"/>
  <c r="I35" i="3"/>
  <c r="K35" i="3"/>
  <c r="M35" i="3"/>
  <c r="G36" i="3"/>
  <c r="I36" i="3"/>
  <c r="AJ22" i="3"/>
  <c r="AG22" i="3"/>
  <c r="AD22" i="3"/>
  <c r="AA22" i="3"/>
  <c r="Y22" i="3"/>
  <c r="AJ21" i="3"/>
  <c r="AG21" i="3"/>
  <c r="AF21" i="3"/>
  <c r="AL21" i="3" s="1"/>
  <c r="AD21" i="3"/>
  <c r="AC21" i="3"/>
  <c r="H21" i="3" s="1"/>
  <c r="AA21" i="3"/>
  <c r="Y21" i="3"/>
  <c r="U21" i="3"/>
  <c r="F11" i="3"/>
  <c r="Y31" i="3"/>
  <c r="Y36" i="3"/>
  <c r="Y32" i="3"/>
  <c r="Y30" i="3"/>
  <c r="Y28" i="3"/>
  <c r="Y26" i="3"/>
  <c r="Y24" i="3"/>
  <c r="Y35" i="3"/>
  <c r="D35" i="3"/>
  <c r="Y29" i="3"/>
  <c r="Y25" i="3"/>
  <c r="Y23" i="3"/>
  <c r="Y27" i="3"/>
  <c r="AF23" i="3"/>
  <c r="AI23" i="3" s="1"/>
  <c r="L23" i="3" s="1"/>
  <c r="AJ36" i="3"/>
  <c r="AG36" i="3"/>
  <c r="AD36" i="3"/>
  <c r="AA36" i="3"/>
  <c r="AJ35" i="3"/>
  <c r="AG35" i="3"/>
  <c r="AF35" i="3"/>
  <c r="AL35" i="3" s="1"/>
  <c r="AD35" i="3"/>
  <c r="AC35" i="3"/>
  <c r="H35" i="3" s="1"/>
  <c r="AA35" i="3"/>
  <c r="AJ32" i="3"/>
  <c r="AG32" i="3"/>
  <c r="AD32" i="3"/>
  <c r="AA32" i="3"/>
  <c r="Z32" i="3"/>
  <c r="AJ31" i="3"/>
  <c r="AG31" i="3"/>
  <c r="AF31" i="3"/>
  <c r="AL31" i="3" s="1"/>
  <c r="AD31" i="3"/>
  <c r="AC31" i="3"/>
  <c r="H31" i="3" s="1"/>
  <c r="AA31" i="3"/>
  <c r="AJ30" i="3"/>
  <c r="AG30" i="3"/>
  <c r="AD30" i="3"/>
  <c r="AA30" i="3"/>
  <c r="AJ29" i="3"/>
  <c r="AG29" i="3"/>
  <c r="AF29" i="3"/>
  <c r="AL29" i="3" s="1"/>
  <c r="AD29" i="3"/>
  <c r="AC29" i="3"/>
  <c r="H29" i="3" s="1"/>
  <c r="AA29" i="3"/>
  <c r="AJ28" i="3"/>
  <c r="AG28" i="3"/>
  <c r="AD28" i="3"/>
  <c r="AA28" i="3"/>
  <c r="Z28" i="3"/>
  <c r="AJ27" i="3"/>
  <c r="AG27" i="3"/>
  <c r="AF27" i="3"/>
  <c r="AL27" i="3" s="1"/>
  <c r="AD27" i="3"/>
  <c r="AC27" i="3"/>
  <c r="H27" i="3" s="1"/>
  <c r="AA27" i="3"/>
  <c r="AJ26" i="3"/>
  <c r="AG26" i="3"/>
  <c r="AD26" i="3"/>
  <c r="AA26" i="3"/>
  <c r="Z26" i="3"/>
  <c r="AJ25" i="3"/>
  <c r="AG25" i="3"/>
  <c r="AF25" i="3"/>
  <c r="AL25" i="3" s="1"/>
  <c r="AD25" i="3"/>
  <c r="AC25" i="3"/>
  <c r="H25" i="3" s="1"/>
  <c r="AA25" i="3"/>
  <c r="AJ23" i="3"/>
  <c r="AG23" i="3"/>
  <c r="AD23" i="3"/>
  <c r="AJ24" i="3"/>
  <c r="AG24" i="3"/>
  <c r="AD24" i="3"/>
  <c r="AA24" i="3"/>
  <c r="AA23" i="3"/>
  <c r="AC23" i="3"/>
  <c r="H23" i="3" s="1"/>
  <c r="Z24" i="3"/>
  <c r="AF28" i="3" l="1"/>
  <c r="AN28" i="3" s="1"/>
  <c r="AQ28" i="3" s="1"/>
  <c r="D28" i="3"/>
  <c r="AF36" i="3"/>
  <c r="AN36" i="3" s="1"/>
  <c r="AQ36" i="3" s="1"/>
  <c r="P36" i="3" s="1"/>
  <c r="AF30" i="3"/>
  <c r="AN30" i="3" s="1"/>
  <c r="AQ30" i="3" s="1"/>
  <c r="P30" i="3" s="1"/>
  <c r="AF24" i="3"/>
  <c r="AL24" i="3" s="1"/>
  <c r="D24" i="3"/>
  <c r="AF26" i="3"/>
  <c r="AN26" i="3" s="1"/>
  <c r="AQ26" i="3" s="1"/>
  <c r="P26" i="3" s="1"/>
  <c r="D26" i="3"/>
  <c r="AF22" i="3"/>
  <c r="J22" i="3" s="1"/>
  <c r="D22" i="3"/>
  <c r="D27" i="3"/>
  <c r="D23" i="3"/>
  <c r="D29" i="3"/>
  <c r="D31" i="3"/>
  <c r="AF32" i="3"/>
  <c r="AN32" i="3" s="1"/>
  <c r="AQ32" i="3" s="1"/>
  <c r="W21" i="3"/>
  <c r="D21" i="3" s="1"/>
  <c r="B21" i="3"/>
  <c r="D25" i="3"/>
  <c r="F22" i="3"/>
  <c r="F36" i="3"/>
  <c r="F30" i="3"/>
  <c r="J36" i="3"/>
  <c r="F26" i="3"/>
  <c r="J23" i="3"/>
  <c r="J27" i="3"/>
  <c r="J31" i="3"/>
  <c r="F24" i="3"/>
  <c r="F28" i="3"/>
  <c r="F32" i="3"/>
  <c r="J21" i="3"/>
  <c r="J25" i="3"/>
  <c r="J29" i="3"/>
  <c r="J35" i="3"/>
  <c r="AM21" i="3"/>
  <c r="AN21" i="3"/>
  <c r="AI21" i="3"/>
  <c r="L21" i="3" s="1"/>
  <c r="AC22" i="3"/>
  <c r="H22" i="3" s="1"/>
  <c r="AO36" i="3"/>
  <c r="N36" i="3" s="1"/>
  <c r="AN23" i="3"/>
  <c r="AN27" i="3"/>
  <c r="AN31" i="3"/>
  <c r="AN25" i="3"/>
  <c r="AN29" i="3"/>
  <c r="AN35" i="3"/>
  <c r="AC28" i="3"/>
  <c r="H28" i="3" s="1"/>
  <c r="AM23" i="3"/>
  <c r="AC24" i="3"/>
  <c r="H24" i="3" s="1"/>
  <c r="AL23" i="3"/>
  <c r="AM35" i="3"/>
  <c r="AC36" i="3"/>
  <c r="H36" i="3" s="1"/>
  <c r="AI35" i="3"/>
  <c r="L35" i="3" s="1"/>
  <c r="AI31" i="3"/>
  <c r="L31" i="3" s="1"/>
  <c r="AM31" i="3"/>
  <c r="AC32" i="3"/>
  <c r="H32" i="3" s="1"/>
  <c r="AM29" i="3"/>
  <c r="AC30" i="3"/>
  <c r="H30" i="3" s="1"/>
  <c r="AI29" i="3"/>
  <c r="L29" i="3" s="1"/>
  <c r="AM27" i="3"/>
  <c r="AI27" i="3"/>
  <c r="L27" i="3" s="1"/>
  <c r="AM25" i="3"/>
  <c r="AC26" i="3"/>
  <c r="H26" i="3" s="1"/>
  <c r="AI25" i="3"/>
  <c r="L25" i="3" s="1"/>
  <c r="AM28" i="3"/>
  <c r="J30" i="3" l="1"/>
  <c r="AL28" i="3"/>
  <c r="J26" i="3"/>
  <c r="AL32" i="3"/>
  <c r="AO32" i="3"/>
  <c r="AL26" i="3"/>
  <c r="AI30" i="3"/>
  <c r="L30" i="3" s="1"/>
  <c r="AM32" i="3"/>
  <c r="AO28" i="3"/>
  <c r="AI28" i="3"/>
  <c r="L28" i="3" s="1"/>
  <c r="AL30" i="3"/>
  <c r="AO26" i="3"/>
  <c r="N26" i="3" s="1"/>
  <c r="AI36" i="3"/>
  <c r="L36" i="3" s="1"/>
  <c r="AM36" i="3"/>
  <c r="AL36" i="3"/>
  <c r="AI32" i="3"/>
  <c r="L32" i="3" s="1"/>
  <c r="J32" i="3"/>
  <c r="J28" i="3"/>
  <c r="AM26" i="3"/>
  <c r="AM30" i="3"/>
  <c r="AO30" i="3"/>
  <c r="N30" i="3" s="1"/>
  <c r="AI26" i="3"/>
  <c r="L26" i="3" s="1"/>
  <c r="AM24" i="3"/>
  <c r="AN24" i="3"/>
  <c r="AQ24" i="3" s="1"/>
  <c r="AI24" i="3"/>
  <c r="L24" i="3" s="1"/>
  <c r="J24" i="3"/>
  <c r="AI22" i="3"/>
  <c r="L22" i="3" s="1"/>
  <c r="AN22" i="3"/>
  <c r="AO22" i="3" s="1"/>
  <c r="N22" i="3" s="1"/>
  <c r="AL22" i="3"/>
  <c r="AM22" i="3"/>
  <c r="B32" i="3"/>
  <c r="D32" i="3"/>
  <c r="AQ21" i="3"/>
  <c r="P21" i="3" s="1"/>
  <c r="AO21" i="3"/>
  <c r="N21" i="3" s="1"/>
  <c r="AO29" i="3"/>
  <c r="N29" i="3" s="1"/>
  <c r="AQ29" i="3"/>
  <c r="P29" i="3" s="1"/>
  <c r="AQ27" i="3"/>
  <c r="AO27" i="3"/>
  <c r="AQ35" i="3"/>
  <c r="AO35" i="3"/>
  <c r="AO31" i="3"/>
  <c r="N31" i="3" s="1"/>
  <c r="AQ31" i="3"/>
  <c r="P31" i="3" s="1"/>
  <c r="AO25" i="3"/>
  <c r="AQ25" i="3"/>
  <c r="P25" i="3" s="1"/>
  <c r="AQ23" i="3"/>
  <c r="P23" i="3" s="1"/>
  <c r="AO23" i="3"/>
  <c r="N23" i="3" s="1"/>
  <c r="AQ22" i="3" l="1"/>
  <c r="P22" i="3" s="1"/>
  <c r="AO24" i="3"/>
</calcChain>
</file>

<file path=xl/comments1.xml><?xml version="1.0" encoding="utf-8"?>
<comments xmlns="http://schemas.openxmlformats.org/spreadsheetml/2006/main">
  <authors>
    <author>Ueda Hoz</author>
  </authors>
  <commentList>
    <comment ref="AR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Ueda Hoz: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<sst xmlns="http://schemas.openxmlformats.org/spreadsheetml/2006/main" count="580" uniqueCount="157">
  <si>
    <t>&lt;&lt;周期時間</t>
    <rPh sb="2" eb="4">
      <t>シュウキ</t>
    </rPh>
    <rPh sb="4" eb="6">
      <t>ジカン</t>
    </rPh>
    <phoneticPr fontId="1"/>
  </si>
  <si>
    <t>UP-LINK</t>
    <phoneticPr fontId="1"/>
  </si>
  <si>
    <t>435.910--</t>
    <phoneticPr fontId="1"/>
  </si>
  <si>
    <t>145.900--</t>
    <phoneticPr fontId="1"/>
  </si>
  <si>
    <t>145.930</t>
    <phoneticPr fontId="1"/>
  </si>
  <si>
    <t>MHz</t>
    <phoneticPr fontId="1"/>
  </si>
  <si>
    <t>437.075</t>
    <phoneticPr fontId="1"/>
  </si>
  <si>
    <t>Down-Link</t>
    <phoneticPr fontId="1"/>
  </si>
  <si>
    <t>CW Beacon</t>
    <phoneticPr fontId="1"/>
  </si>
  <si>
    <t>FO-99  Schedules</t>
    <phoneticPr fontId="1"/>
  </si>
  <si>
    <t>There are a few differences at time. There is some change by reason of condition.</t>
  </si>
  <si>
    <t>Green＝Digi Talker</t>
    <phoneticPr fontId="1"/>
  </si>
  <si>
    <t>Blue＝SSTV</t>
    <phoneticPr fontId="1"/>
  </si>
  <si>
    <t>(CW,SSB)</t>
    <phoneticPr fontId="1"/>
  </si>
  <si>
    <t>Other=TRP</t>
    <phoneticPr fontId="1"/>
  </si>
  <si>
    <t>435.880</t>
    <phoneticPr fontId="1"/>
  </si>
  <si>
    <t>(30min)</t>
    <phoneticPr fontId="1"/>
  </si>
  <si>
    <t>StartTime</t>
    <phoneticPr fontId="1"/>
  </si>
  <si>
    <t>Aria</t>
    <phoneticPr fontId="1"/>
  </si>
  <si>
    <t>B1</t>
    <phoneticPr fontId="1"/>
  </si>
  <si>
    <t>B2</t>
    <phoneticPr fontId="1"/>
  </si>
  <si>
    <t>A2</t>
    <phoneticPr fontId="1"/>
  </si>
  <si>
    <t>A1</t>
    <phoneticPr fontId="1"/>
  </si>
  <si>
    <t>OP Times</t>
    <phoneticPr fontId="1"/>
  </si>
  <si>
    <t>(45min)</t>
    <phoneticPr fontId="1"/>
  </si>
  <si>
    <t>(40min)</t>
    <phoneticPr fontId="1"/>
  </si>
  <si>
    <t>EXTRA (35-40min)</t>
    <phoneticPr fontId="1"/>
  </si>
  <si>
    <t>(45min)</t>
    <phoneticPr fontId="1"/>
  </si>
  <si>
    <t>6:30以降</t>
    <rPh sb="4" eb="6">
      <t>イコウ</t>
    </rPh>
    <phoneticPr fontId="1"/>
  </si>
  <si>
    <t>21:10以前</t>
    <rPh sb="5" eb="7">
      <t>イゼン</t>
    </rPh>
    <phoneticPr fontId="1"/>
  </si>
  <si>
    <t>Command</t>
    <phoneticPr fontId="1"/>
  </si>
  <si>
    <t>10:15以前</t>
    <rPh sb="5" eb="7">
      <t>イゼン</t>
    </rPh>
    <phoneticPr fontId="1"/>
  </si>
  <si>
    <t>(4５min)</t>
    <phoneticPr fontId="1"/>
  </si>
  <si>
    <t>EXTRAUS/EU　　　</t>
    <phoneticPr fontId="1"/>
  </si>
  <si>
    <t xml:space="preserve">FO-99 Schedule Plan Ver2 </t>
    <phoneticPr fontId="1"/>
  </si>
  <si>
    <t>JAMSAT＝BBなど発表用</t>
    <rPh sb="11" eb="14">
      <t>ハッピョウヨウ</t>
    </rPh>
    <phoneticPr fontId="1"/>
  </si>
  <si>
    <t>Commnadより</t>
    <phoneticPr fontId="1"/>
  </si>
  <si>
    <t>黄色　コマンドのタイミング</t>
    <rPh sb="0" eb="2">
      <t>キイロ</t>
    </rPh>
    <phoneticPr fontId="1"/>
  </si>
  <si>
    <t>B2</t>
    <phoneticPr fontId="1"/>
  </si>
  <si>
    <t>A1</t>
    <phoneticPr fontId="1"/>
  </si>
  <si>
    <t>13,11,9,8,5,4,2</t>
    <phoneticPr fontId="1"/>
  </si>
  <si>
    <t>A2</t>
    <phoneticPr fontId="1"/>
  </si>
  <si>
    <t>E1</t>
    <phoneticPr fontId="1"/>
  </si>
  <si>
    <t>E2</t>
    <phoneticPr fontId="1"/>
  </si>
  <si>
    <t>B3</t>
    <phoneticPr fontId="1"/>
  </si>
  <si>
    <t>B4</t>
    <phoneticPr fontId="1"/>
  </si>
  <si>
    <t>29,26,24,23,18,</t>
    <phoneticPr fontId="1"/>
  </si>
  <si>
    <t>B5</t>
    <phoneticPr fontId="1"/>
  </si>
  <si>
    <t>29,26,22,23,17</t>
    <phoneticPr fontId="1"/>
  </si>
  <si>
    <t>E1</t>
    <phoneticPr fontId="1"/>
  </si>
  <si>
    <t>B3</t>
    <phoneticPr fontId="1"/>
  </si>
  <si>
    <t>12,13,10,9,7,6,3,4,1</t>
    <phoneticPr fontId="1"/>
  </si>
  <si>
    <t>B1</t>
    <phoneticPr fontId="1"/>
  </si>
  <si>
    <t>12,6,3,1</t>
    <phoneticPr fontId="1"/>
  </si>
  <si>
    <t>C</t>
  </si>
  <si>
    <t>C</t>
    <phoneticPr fontId="1"/>
  </si>
  <si>
    <t>A3</t>
    <phoneticPr fontId="1"/>
  </si>
  <si>
    <t>18,23,21,22</t>
  </si>
  <si>
    <t>E2</t>
    <phoneticPr fontId="1"/>
  </si>
  <si>
    <t>11,</t>
    <phoneticPr fontId="1"/>
  </si>
  <si>
    <t>(14)</t>
    <phoneticPr fontId="1"/>
  </si>
  <si>
    <t>(15)</t>
    <phoneticPr fontId="1"/>
  </si>
  <si>
    <t>EXTRA (+90 +35-40min)</t>
    <phoneticPr fontId="1"/>
  </si>
  <si>
    <t>Please check your location and orbit of FO-99</t>
    <phoneticPr fontId="1"/>
  </si>
  <si>
    <t>Service  Zone#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</si>
  <si>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25,</t>
    </r>
    <r>
      <rPr>
        <b/>
        <sz val="12"/>
        <color theme="1"/>
        <rFont val="游ゴシック"/>
        <family val="3"/>
        <charset val="128"/>
        <scheme val="minor"/>
      </rPr>
      <t>27,28,30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</si>
  <si>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,24,27,26,28,29,</t>
    </r>
    <phoneticPr fontId="1"/>
  </si>
  <si>
    <r>
      <t>30,29,28,27,</t>
    </r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,24,19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</si>
  <si>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,19,18,15,14,22,35,11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</si>
  <si>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25,</t>
    </r>
    <r>
      <rPr>
        <b/>
        <sz val="12"/>
        <color theme="1"/>
        <rFont val="游ゴシック"/>
        <family val="3"/>
        <charset val="128"/>
        <scheme val="minor"/>
      </rPr>
      <t>19,18 ,15,16,14,33,35</t>
    </r>
    <phoneticPr fontId="1"/>
  </si>
  <si>
    <t>Gray= If we have  lucky , Service to you</t>
    <phoneticPr fontId="1"/>
  </si>
  <si>
    <t>12(17:は特殊）</t>
    <rPh sb="7" eb="9">
      <t>トクシュ</t>
    </rPh>
    <phoneticPr fontId="1"/>
  </si>
  <si>
    <t>12（15は特殊）</t>
    <rPh sb="6" eb="8">
      <t>トクシュ</t>
    </rPh>
    <phoneticPr fontId="1"/>
  </si>
  <si>
    <t>11（14は特殊）</t>
    <rPh sb="6" eb="8">
      <t>トクシュ</t>
    </rPh>
    <phoneticPr fontId="1"/>
  </si>
  <si>
    <t>14（出来れば）</t>
    <rPh sb="3" eb="5">
      <t>デキ</t>
    </rPh>
    <phoneticPr fontId="1"/>
  </si>
  <si>
    <t>15（出来れば）</t>
    <rPh sb="3" eb="5">
      <t>デキ</t>
    </rPh>
    <phoneticPr fontId="1"/>
  </si>
  <si>
    <t>11（出来れば）</t>
    <rPh sb="3" eb="5">
      <t>デキ</t>
    </rPh>
    <phoneticPr fontId="1"/>
  </si>
  <si>
    <t xml:space="preserve">Orbit and Service Zone Image.  </t>
    <phoneticPr fontId="1"/>
  </si>
  <si>
    <t>By NEXUS Team , JAMSAT</t>
    <phoneticPr fontId="1"/>
  </si>
  <si>
    <r>
      <rPr>
        <b/>
        <sz val="12"/>
        <color rgb="FF7030A0"/>
        <rFont val="游ゴシック"/>
        <family val="3"/>
        <charset val="128"/>
        <scheme val="minor"/>
      </rPr>
      <t>1st Purple  B1,B2</t>
    </r>
    <r>
      <rPr>
        <b/>
        <sz val="12"/>
        <color theme="1"/>
        <rFont val="游ゴシック"/>
        <family val="3"/>
        <charset val="128"/>
        <scheme val="minor"/>
      </rPr>
      <t xml:space="preserve"> /</t>
    </r>
    <r>
      <rPr>
        <b/>
        <sz val="12"/>
        <color rgb="FF0070C0"/>
        <rFont val="游ゴシック"/>
        <family val="3"/>
        <charset val="128"/>
        <scheme val="minor"/>
      </rPr>
      <t>2ndBlue A1,A2</t>
    </r>
    <phoneticPr fontId="1"/>
  </si>
  <si>
    <r>
      <rPr>
        <b/>
        <sz val="12"/>
        <color rgb="FF0070C0"/>
        <rFont val="游ゴシック"/>
        <family val="3"/>
        <charset val="128"/>
        <scheme val="minor"/>
      </rPr>
      <t>1st Bule E1,E2/</t>
    </r>
    <r>
      <rPr>
        <b/>
        <sz val="12"/>
        <color rgb="FF7030A0"/>
        <rFont val="游ゴシック"/>
        <family val="3"/>
        <charset val="128"/>
        <scheme val="minor"/>
      </rPr>
      <t>2nd Purple  B3,B4</t>
    </r>
    <phoneticPr fontId="1"/>
  </si>
  <si>
    <t>A1</t>
  </si>
  <si>
    <t>Green＝Digi Talker(FM)</t>
    <phoneticPr fontId="1"/>
  </si>
  <si>
    <t>Blue＝SSTV  (FM)</t>
    <phoneticPr fontId="1"/>
  </si>
  <si>
    <t>01</t>
    <phoneticPr fontId="1"/>
  </si>
  <si>
    <t>UTC 09:00-11:00</t>
    <phoneticPr fontId="1"/>
  </si>
  <si>
    <t>UTC 22:00-01:00</t>
    <phoneticPr fontId="1"/>
  </si>
  <si>
    <t>Starting time by UTC and  Operation about 30min-45min</t>
    <phoneticPr fontId="1"/>
  </si>
  <si>
    <t xml:space="preserve">FO-99 Schedule Plan Ver2 </t>
    <phoneticPr fontId="1"/>
  </si>
  <si>
    <t>(30min)</t>
    <phoneticPr fontId="1"/>
  </si>
  <si>
    <t>(45min)</t>
    <phoneticPr fontId="1"/>
  </si>
  <si>
    <t>(40min)</t>
    <phoneticPr fontId="1"/>
  </si>
  <si>
    <t>FO-99  Schedules</t>
    <phoneticPr fontId="1"/>
  </si>
  <si>
    <t>Starting time by JST (UTC+9:00)and  Operation about 30min-45min</t>
    <phoneticPr fontId="1"/>
  </si>
  <si>
    <t>By NEXUS Team , JAMSAT</t>
    <phoneticPr fontId="1"/>
  </si>
  <si>
    <t>Service  Zone#</t>
    <phoneticPr fontId="1"/>
  </si>
  <si>
    <t>A1</t>
    <phoneticPr fontId="1"/>
  </si>
  <si>
    <t>A2</t>
    <phoneticPr fontId="1"/>
  </si>
  <si>
    <t>12,13,10,9,7,6,3,4,1</t>
    <phoneticPr fontId="1"/>
  </si>
  <si>
    <t>CW Beacon</t>
    <phoneticPr fontId="1"/>
  </si>
  <si>
    <t>MHz</t>
    <phoneticPr fontId="1"/>
  </si>
  <si>
    <t>A3</t>
    <phoneticPr fontId="1"/>
  </si>
  <si>
    <t>12,6,3,1</t>
    <phoneticPr fontId="1"/>
  </si>
  <si>
    <t>Green＝Digi Talker</t>
    <phoneticPr fontId="1"/>
  </si>
  <si>
    <t>B2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</si>
  <si>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,24,27,26,28,29,</t>
    </r>
    <phoneticPr fontId="1"/>
  </si>
  <si>
    <t>Blue＝SSTV</t>
    <phoneticPr fontId="1"/>
  </si>
  <si>
    <t>437.075</t>
    <phoneticPr fontId="1"/>
  </si>
  <si>
    <t>B4</t>
    <phoneticPr fontId="1"/>
  </si>
  <si>
    <t>29,26,24,23,18,</t>
    <phoneticPr fontId="1"/>
  </si>
  <si>
    <t>Other=TRP</t>
    <phoneticPr fontId="1"/>
  </si>
  <si>
    <t>Down-Link</t>
    <phoneticPr fontId="1"/>
  </si>
  <si>
    <t>435.880</t>
    <phoneticPr fontId="1"/>
  </si>
  <si>
    <t>B5</t>
    <phoneticPr fontId="1"/>
  </si>
  <si>
    <t>(CW,SSB)</t>
    <phoneticPr fontId="1"/>
  </si>
  <si>
    <t>UP-LINK</t>
    <phoneticPr fontId="1"/>
  </si>
  <si>
    <t>145.930</t>
    <phoneticPr fontId="1"/>
  </si>
  <si>
    <t>Green＝Digi Talker(FM)</t>
    <phoneticPr fontId="1"/>
  </si>
  <si>
    <t>E1</t>
    <phoneticPr fontId="1"/>
  </si>
  <si>
    <t>B3</t>
    <phoneticPr fontId="1"/>
  </si>
  <si>
    <t>StartTime</t>
    <phoneticPr fontId="1"/>
  </si>
  <si>
    <t>OP Times</t>
    <phoneticPr fontId="1"/>
  </si>
  <si>
    <t>Aria</t>
    <phoneticPr fontId="1"/>
  </si>
  <si>
    <t>Command</t>
    <phoneticPr fontId="1"/>
  </si>
  <si>
    <t>11,</t>
    <phoneticPr fontId="1"/>
  </si>
  <si>
    <t>(14)</t>
    <phoneticPr fontId="1"/>
  </si>
  <si>
    <t>B1</t>
    <phoneticPr fontId="1"/>
  </si>
  <si>
    <t>B1</t>
    <phoneticPr fontId="1"/>
  </si>
  <si>
    <t>B2</t>
    <phoneticPr fontId="1"/>
  </si>
  <si>
    <t>JST 7:00-10:00</t>
    <phoneticPr fontId="1"/>
  </si>
  <si>
    <r>
      <rPr>
        <b/>
        <sz val="12"/>
        <color rgb="FF7030A0"/>
        <rFont val="游ゴシック"/>
        <family val="3"/>
        <charset val="128"/>
        <scheme val="minor"/>
      </rPr>
      <t>1st Purple  B1,B2</t>
    </r>
    <r>
      <rPr>
        <b/>
        <sz val="12"/>
        <color theme="1"/>
        <rFont val="游ゴシック"/>
        <family val="3"/>
        <charset val="128"/>
        <scheme val="minor"/>
      </rPr>
      <t xml:space="preserve"> /</t>
    </r>
    <r>
      <rPr>
        <b/>
        <sz val="12"/>
        <color rgb="FF0070C0"/>
        <rFont val="游ゴシック"/>
        <family val="3"/>
        <charset val="128"/>
        <scheme val="minor"/>
      </rPr>
      <t>2ndBlue A1,A2</t>
    </r>
    <phoneticPr fontId="1"/>
  </si>
  <si>
    <t>JST 18:00-20:00</t>
    <phoneticPr fontId="1"/>
  </si>
  <si>
    <r>
      <rPr>
        <b/>
        <sz val="12"/>
        <color rgb="FF0070C0"/>
        <rFont val="游ゴシック"/>
        <family val="3"/>
        <charset val="128"/>
        <scheme val="minor"/>
      </rPr>
      <t>1st Bule E1,E2/</t>
    </r>
    <r>
      <rPr>
        <b/>
        <sz val="12"/>
        <color rgb="FF7030A0"/>
        <rFont val="游ゴシック"/>
        <family val="3"/>
        <charset val="128"/>
        <scheme val="minor"/>
      </rPr>
      <t>2nd Purple  B3,B4</t>
    </r>
    <phoneticPr fontId="1"/>
  </si>
  <si>
    <t>SSTV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</si>
  <si>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,19,18,15,14,33,35,11</t>
    </r>
    <phoneticPr fontId="1"/>
  </si>
  <si>
    <t>EL＜５以前(17:55以前）＝E1</t>
    <rPh sb="4" eb="6">
      <t>イゼン</t>
    </rPh>
    <rPh sb="12" eb="14">
      <t>イゼン</t>
    </rPh>
    <phoneticPr fontId="1"/>
  </si>
  <si>
    <t>17:55以後＝E2</t>
    <rPh sb="5" eb="7">
      <t>イゴ</t>
    </rPh>
    <phoneticPr fontId="1"/>
  </si>
  <si>
    <t>17:30以降</t>
    <rPh sb="5" eb="7">
      <t>イコウ</t>
    </rPh>
    <phoneticPr fontId="1"/>
  </si>
  <si>
    <t>運用できるエリア</t>
    <rPh sb="0" eb="2">
      <t>ウンヨウ</t>
    </rPh>
    <phoneticPr fontId="1"/>
  </si>
  <si>
    <t>このピンク部分に時間を入れると計算するようにしています。</t>
    <rPh sb="5" eb="7">
      <t>ブブン</t>
    </rPh>
    <rPh sb="8" eb="10">
      <t>ジカン</t>
    </rPh>
    <rPh sb="11" eb="12">
      <t>イ</t>
    </rPh>
    <rPh sb="15" eb="17">
      <t>ケイサン</t>
    </rPh>
    <phoneticPr fontId="1"/>
  </si>
  <si>
    <t xml:space="preserve"> </t>
    <phoneticPr fontId="1"/>
  </si>
  <si>
    <t xml:space="preserve">  </t>
    <phoneticPr fontId="1"/>
  </si>
  <si>
    <t>15:00</t>
    <phoneticPr fontId="1"/>
  </si>
  <si>
    <t>01</t>
    <phoneticPr fontId="1"/>
  </si>
  <si>
    <t>A1</t>
    <phoneticPr fontId="1"/>
  </si>
  <si>
    <t>E1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</si>
  <si>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,19,18 ,15,16,14,33,35</t>
    </r>
    <phoneticPr fontId="1"/>
  </si>
  <si>
    <t>E2</t>
    <phoneticPr fontId="1"/>
  </si>
  <si>
    <t>E1</t>
    <phoneticPr fontId="1"/>
  </si>
  <si>
    <t>25,19,18 ,15,16,14,33,35</t>
    <phoneticPr fontId="1"/>
  </si>
  <si>
    <t>01</t>
    <phoneticPr fontId="1"/>
  </si>
  <si>
    <t>01</t>
    <phoneticPr fontId="1"/>
  </si>
  <si>
    <t>A2</t>
    <phoneticPr fontId="1"/>
  </si>
  <si>
    <t>B4</t>
    <phoneticPr fontId="1"/>
  </si>
  <si>
    <t>B4</t>
    <phoneticPr fontId="1"/>
  </si>
  <si>
    <t>A2</t>
    <phoneticPr fontId="1"/>
  </si>
  <si>
    <t>B2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</si>
</sst>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;;;"/>
    <numFmt numFmtId="177" formatCode="h:mm;@"/>
    <numFmt numFmtId="178" formatCode="#,##0.0_);[Red]\(#,##0.0\)"/>
    <numFmt numFmtId="179" formatCode="[$-409]d\-mmm;@"/>
    <numFmt numFmtId="180" formatCode="[$-409]d\-mmm\-yy;@"/>
    <numFmt numFmtId="181" formatCode="0_);[Red]\(0\)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b/>
      <sz val="12"/>
      <color rgb="FF7030A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hair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dotted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tted">
        <color auto="1"/>
      </bottom>
      <diagonal/>
    </border>
    <border>
      <left/>
      <right style="hair">
        <color auto="1"/>
      </right>
      <top style="medium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quotePrefix="1" applyBorder="1" applyAlignment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176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20" fontId="0" fillId="0" borderId="0" xfId="0" applyNumberFormat="1" applyFill="1" applyBorder="1" applyAlignment="1">
      <alignment vertical="center"/>
    </xf>
    <xf numFmtId="20" fontId="0" fillId="0" borderId="0" xfId="0" applyNumberFormat="1" applyBorder="1" applyAlignment="1">
      <alignment vertical="center"/>
    </xf>
    <xf numFmtId="0" fontId="0" fillId="0" borderId="0" xfId="0" quotePrefix="1" applyFill="1" applyBorder="1" applyAlignment="1">
      <alignment vertical="center"/>
    </xf>
    <xf numFmtId="20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9" xfId="0" applyFill="1" applyBorder="1">
      <alignment vertical="center"/>
    </xf>
    <xf numFmtId="20" fontId="0" fillId="0" borderId="9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3" borderId="6" xfId="0" quotePrefix="1" applyFont="1" applyFill="1" applyBorder="1" applyAlignment="1">
      <alignment vertical="center"/>
    </xf>
    <xf numFmtId="0" fontId="5" fillId="3" borderId="7" xfId="0" quotePrefix="1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177" fontId="5" fillId="0" borderId="24" xfId="0" applyNumberFormat="1" applyFont="1" applyFill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7" xfId="0" quotePrefix="1" applyFont="1" applyBorder="1" applyAlignment="1">
      <alignment vertical="center"/>
    </xf>
    <xf numFmtId="0" fontId="5" fillId="0" borderId="45" xfId="0" quotePrefix="1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34" xfId="0" applyFont="1" applyBorder="1">
      <alignment vertical="center"/>
    </xf>
    <xf numFmtId="0" fontId="5" fillId="0" borderId="51" xfId="0" applyFont="1" applyBorder="1">
      <alignment vertical="center"/>
    </xf>
    <xf numFmtId="177" fontId="0" fillId="0" borderId="53" xfId="0" applyNumberFormat="1" applyFill="1" applyBorder="1" applyAlignment="1">
      <alignment vertical="center"/>
    </xf>
    <xf numFmtId="177" fontId="0" fillId="0" borderId="54" xfId="0" applyNumberFormat="1" applyFill="1" applyBorder="1" applyAlignment="1">
      <alignment vertical="center"/>
    </xf>
    <xf numFmtId="178" fontId="0" fillId="0" borderId="56" xfId="0" applyNumberFormat="1" applyFill="1" applyBorder="1" applyAlignment="1">
      <alignment vertical="center"/>
    </xf>
    <xf numFmtId="177" fontId="0" fillId="0" borderId="57" xfId="0" applyNumberFormat="1" applyFill="1" applyBorder="1" applyAlignment="1">
      <alignment vertical="center"/>
    </xf>
    <xf numFmtId="178" fontId="0" fillId="0" borderId="59" xfId="0" applyNumberFormat="1" applyFill="1" applyBorder="1" applyAlignment="1">
      <alignment vertical="center"/>
    </xf>
    <xf numFmtId="177" fontId="0" fillId="5" borderId="60" xfId="0" applyNumberFormat="1" applyFill="1" applyBorder="1" applyAlignment="1">
      <alignment vertical="center"/>
    </xf>
    <xf numFmtId="177" fontId="5" fillId="0" borderId="61" xfId="0" applyNumberFormat="1" applyFont="1" applyFill="1" applyBorder="1" applyAlignment="1">
      <alignment horizontal="center" vertical="center"/>
    </xf>
    <xf numFmtId="177" fontId="0" fillId="2" borderId="62" xfId="0" applyNumberFormat="1" applyFill="1" applyBorder="1" applyAlignment="1">
      <alignment vertical="center"/>
    </xf>
    <xf numFmtId="177" fontId="5" fillId="0" borderId="63" xfId="0" applyNumberFormat="1" applyFont="1" applyFill="1" applyBorder="1" applyAlignment="1">
      <alignment horizontal="center" vertical="center"/>
    </xf>
    <xf numFmtId="177" fontId="0" fillId="0" borderId="60" xfId="0" applyNumberFormat="1" applyFill="1" applyBorder="1" applyAlignment="1">
      <alignment vertical="center"/>
    </xf>
    <xf numFmtId="177" fontId="0" fillId="0" borderId="62" xfId="0" applyNumberFormat="1" applyFill="1" applyBorder="1" applyAlignment="1">
      <alignment vertical="center"/>
    </xf>
    <xf numFmtId="177" fontId="0" fillId="2" borderId="60" xfId="0" applyNumberFormat="1" applyFill="1" applyBorder="1" applyAlignment="1">
      <alignment vertical="center"/>
    </xf>
    <xf numFmtId="177" fontId="0" fillId="0" borderId="57" xfId="0" applyNumberFormat="1" applyBorder="1" applyAlignment="1">
      <alignment vertical="center"/>
    </xf>
    <xf numFmtId="20" fontId="0" fillId="0" borderId="60" xfId="0" applyNumberFormat="1" applyBorder="1">
      <alignment vertical="center"/>
    </xf>
    <xf numFmtId="177" fontId="0" fillId="4" borderId="60" xfId="0" applyNumberFormat="1" applyFill="1" applyBorder="1" applyAlignment="1">
      <alignment vertical="center"/>
    </xf>
    <xf numFmtId="20" fontId="0" fillId="4" borderId="56" xfId="0" applyNumberFormat="1" applyFill="1" applyBorder="1">
      <alignment vertical="center"/>
    </xf>
    <xf numFmtId="177" fontId="0" fillId="4" borderId="62" xfId="0" applyNumberFormat="1" applyFill="1" applyBorder="1" applyAlignment="1">
      <alignment vertical="center"/>
    </xf>
    <xf numFmtId="20" fontId="0" fillId="4" borderId="59" xfId="0" applyNumberFormat="1" applyFill="1" applyBorder="1">
      <alignment vertical="center"/>
    </xf>
    <xf numFmtId="177" fontId="0" fillId="0" borderId="65" xfId="0" applyNumberFormat="1" applyFill="1" applyBorder="1" applyAlignment="1">
      <alignment vertical="center"/>
    </xf>
    <xf numFmtId="177" fontId="0" fillId="2" borderId="65" xfId="0" applyNumberFormat="1" applyFill="1" applyBorder="1" applyAlignment="1">
      <alignment vertical="center"/>
    </xf>
    <xf numFmtId="0" fontId="5" fillId="0" borderId="66" xfId="0" applyFont="1" applyBorder="1" applyAlignment="1">
      <alignment horizontal="center" vertical="center"/>
    </xf>
    <xf numFmtId="177" fontId="0" fillId="2" borderId="64" xfId="0" applyNumberFormat="1" applyFill="1" applyBorder="1" applyAlignment="1">
      <alignment vertical="center"/>
    </xf>
    <xf numFmtId="0" fontId="5" fillId="0" borderId="63" xfId="0" applyFont="1" applyBorder="1" applyAlignment="1">
      <alignment horizontal="center" vertical="center"/>
    </xf>
    <xf numFmtId="0" fontId="0" fillId="0" borderId="68" xfId="0" quotePrefix="1" applyBorder="1" applyAlignment="1">
      <alignment vertical="center"/>
    </xf>
    <xf numFmtId="0" fontId="0" fillId="0" borderId="69" xfId="0" quotePrefix="1" applyBorder="1" applyAlignment="1">
      <alignment vertical="center"/>
    </xf>
    <xf numFmtId="20" fontId="0" fillId="0" borderId="62" xfId="0" applyNumberFormat="1" applyBorder="1">
      <alignment vertical="center"/>
    </xf>
    <xf numFmtId="0" fontId="5" fillId="0" borderId="75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177" fontId="4" fillId="0" borderId="55" xfId="0" applyNumberFormat="1" applyFont="1" applyFill="1" applyBorder="1" applyAlignment="1">
      <alignment horizontal="center" vertical="center"/>
    </xf>
    <xf numFmtId="177" fontId="4" fillId="0" borderId="58" xfId="0" applyNumberFormat="1" applyFont="1" applyFill="1" applyBorder="1" applyAlignment="1">
      <alignment horizontal="center" vertical="center"/>
    </xf>
    <xf numFmtId="0" fontId="0" fillId="0" borderId="80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2" borderId="81" xfId="0" applyFill="1" applyBorder="1">
      <alignment vertical="center"/>
    </xf>
    <xf numFmtId="0" fontId="0" fillId="0" borderId="82" xfId="0" applyBorder="1">
      <alignment vertical="center"/>
    </xf>
    <xf numFmtId="0" fontId="0" fillId="0" borderId="83" xfId="0" applyBorder="1">
      <alignment vertical="center"/>
    </xf>
    <xf numFmtId="0" fontId="0" fillId="2" borderId="84" xfId="0" applyFill="1" applyBorder="1">
      <alignment vertical="center"/>
    </xf>
    <xf numFmtId="0" fontId="0" fillId="0" borderId="84" xfId="0" applyBorder="1">
      <alignment vertical="center"/>
    </xf>
    <xf numFmtId="0" fontId="0" fillId="4" borderId="83" xfId="0" applyFill="1" applyBorder="1">
      <alignment vertical="center"/>
    </xf>
    <xf numFmtId="0" fontId="0" fillId="0" borderId="70" xfId="0" applyBorder="1">
      <alignment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0" fontId="0" fillId="0" borderId="86" xfId="0" applyBorder="1" applyAlignment="1">
      <alignment vertical="center"/>
    </xf>
    <xf numFmtId="0" fontId="3" fillId="0" borderId="86" xfId="0" applyFont="1" applyBorder="1" applyAlignment="1">
      <alignment vertical="center"/>
    </xf>
    <xf numFmtId="0" fontId="0" fillId="0" borderId="91" xfId="0" applyBorder="1">
      <alignment vertical="center"/>
    </xf>
    <xf numFmtId="0" fontId="0" fillId="0" borderId="92" xfId="0" applyBorder="1">
      <alignment vertical="center"/>
    </xf>
    <xf numFmtId="0" fontId="0" fillId="0" borderId="93" xfId="0" applyBorder="1">
      <alignment vertical="center"/>
    </xf>
    <xf numFmtId="0" fontId="0" fillId="0" borderId="94" xfId="0" applyBorder="1">
      <alignment vertical="center"/>
    </xf>
    <xf numFmtId="0" fontId="0" fillId="0" borderId="96" xfId="0" applyBorder="1">
      <alignment vertical="center"/>
    </xf>
    <xf numFmtId="0" fontId="0" fillId="0" borderId="97" xfId="0" applyBorder="1">
      <alignment vertical="center"/>
    </xf>
    <xf numFmtId="0" fontId="0" fillId="0" borderId="98" xfId="0" applyBorder="1">
      <alignment vertical="center"/>
    </xf>
    <xf numFmtId="0" fontId="0" fillId="4" borderId="81" xfId="0" applyFill="1" applyBorder="1">
      <alignment vertical="center"/>
    </xf>
    <xf numFmtId="0" fontId="0" fillId="0" borderId="89" xfId="0" quotePrefix="1" applyBorder="1">
      <alignment vertical="center"/>
    </xf>
    <xf numFmtId="0" fontId="0" fillId="0" borderId="95" xfId="0" quotePrefix="1" applyBorder="1">
      <alignment vertical="center"/>
    </xf>
    <xf numFmtId="56" fontId="0" fillId="0" borderId="88" xfId="0" applyNumberFormat="1" applyBorder="1">
      <alignment vertical="center"/>
    </xf>
    <xf numFmtId="0" fontId="0" fillId="0" borderId="52" xfId="0" applyBorder="1">
      <alignment vertical="center"/>
    </xf>
    <xf numFmtId="0" fontId="0" fillId="0" borderId="90" xfId="0" applyBorder="1">
      <alignment vertical="center"/>
    </xf>
    <xf numFmtId="0" fontId="0" fillId="0" borderId="97" xfId="0" quotePrefix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4" fillId="0" borderId="76" xfId="0" applyFont="1" applyBorder="1" applyAlignment="1">
      <alignment vertical="center"/>
    </xf>
    <xf numFmtId="0" fontId="4" fillId="0" borderId="78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17" fontId="0" fillId="0" borderId="17" xfId="0" applyNumberFormat="1" applyBorder="1" applyAlignment="1">
      <alignment vertical="center"/>
    </xf>
    <xf numFmtId="177" fontId="5" fillId="0" borderId="30" xfId="0" applyNumberFormat="1" applyFont="1" applyFill="1" applyBorder="1" applyAlignment="1">
      <alignment horizontal="center" vertical="center"/>
    </xf>
    <xf numFmtId="177" fontId="5" fillId="0" borderId="28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horizontal="center" vertical="center"/>
    </xf>
    <xf numFmtId="177" fontId="6" fillId="0" borderId="61" xfId="0" applyNumberFormat="1" applyFont="1" applyFill="1" applyBorder="1" applyAlignment="1">
      <alignment horizontal="center" vertical="center"/>
    </xf>
    <xf numFmtId="177" fontId="6" fillId="0" borderId="105" xfId="0" applyNumberFormat="1" applyFont="1" applyFill="1" applyBorder="1" applyAlignment="1">
      <alignment horizontal="center" vertical="center"/>
    </xf>
    <xf numFmtId="176" fontId="5" fillId="4" borderId="24" xfId="0" applyNumberFormat="1" applyFont="1" applyFill="1" applyBorder="1" applyAlignment="1">
      <alignment vertical="center"/>
    </xf>
    <xf numFmtId="176" fontId="5" fillId="4" borderId="25" xfId="0" applyNumberFormat="1" applyFont="1" applyFill="1" applyBorder="1" applyAlignment="1">
      <alignment horizontal="center" vertical="center"/>
    </xf>
    <xf numFmtId="176" fontId="5" fillId="4" borderId="28" xfId="0" applyNumberFormat="1" applyFont="1" applyFill="1" applyBorder="1" applyAlignment="1">
      <alignment vertical="center"/>
    </xf>
    <xf numFmtId="176" fontId="5" fillId="4" borderId="23" xfId="0" applyNumberFormat="1" applyFont="1" applyFill="1" applyBorder="1" applyAlignment="1">
      <alignment horizontal="center" vertical="center"/>
    </xf>
    <xf numFmtId="176" fontId="5" fillId="4" borderId="26" xfId="0" applyNumberFormat="1" applyFont="1" applyFill="1" applyBorder="1" applyAlignment="1">
      <alignment vertical="center"/>
    </xf>
    <xf numFmtId="177" fontId="5" fillId="4" borderId="24" xfId="0" applyNumberFormat="1" applyFont="1" applyFill="1" applyBorder="1" applyAlignment="1">
      <alignment vertical="center"/>
    </xf>
    <xf numFmtId="177" fontId="5" fillId="4" borderId="25" xfId="0" applyNumberFormat="1" applyFont="1" applyFill="1" applyBorder="1" applyAlignment="1">
      <alignment horizontal="center" vertical="center"/>
    </xf>
    <xf numFmtId="177" fontId="5" fillId="4" borderId="26" xfId="0" applyNumberFormat="1" applyFont="1" applyFill="1" applyBorder="1" applyAlignment="1">
      <alignment vertical="center"/>
    </xf>
    <xf numFmtId="176" fontId="5" fillId="4" borderId="106" xfId="0" applyNumberFormat="1" applyFont="1" applyFill="1" applyBorder="1" applyAlignment="1">
      <alignment vertical="center"/>
    </xf>
    <xf numFmtId="176" fontId="5" fillId="4" borderId="18" xfId="0" applyNumberFormat="1" applyFont="1" applyFill="1" applyBorder="1" applyAlignment="1">
      <alignment horizontal="center" vertical="center"/>
    </xf>
    <xf numFmtId="176" fontId="5" fillId="4" borderId="16" xfId="0" applyNumberFormat="1" applyFont="1" applyFill="1" applyBorder="1" applyAlignment="1">
      <alignment vertical="center"/>
    </xf>
    <xf numFmtId="176" fontId="5" fillId="4" borderId="107" xfId="0" applyNumberFormat="1" applyFont="1" applyFill="1" applyBorder="1" applyAlignment="1">
      <alignment horizontal="center" vertical="center"/>
    </xf>
    <xf numFmtId="176" fontId="5" fillId="4" borderId="29" xfId="0" applyNumberFormat="1" applyFont="1" applyFill="1" applyBorder="1" applyAlignment="1">
      <alignment horizontal="center" vertical="center"/>
    </xf>
    <xf numFmtId="176" fontId="5" fillId="4" borderId="108" xfId="0" applyNumberFormat="1" applyFont="1" applyFill="1" applyBorder="1" applyAlignment="1">
      <alignment vertical="center"/>
    </xf>
    <xf numFmtId="176" fontId="5" fillId="4" borderId="27" xfId="0" applyNumberFormat="1" applyFont="1" applyFill="1" applyBorder="1" applyAlignment="1">
      <alignment horizontal="center" vertical="center"/>
    </xf>
    <xf numFmtId="176" fontId="5" fillId="4" borderId="109" xfId="0" applyNumberFormat="1" applyFont="1" applyFill="1" applyBorder="1" applyAlignment="1">
      <alignment vertical="center"/>
    </xf>
    <xf numFmtId="176" fontId="5" fillId="4" borderId="30" xfId="0" applyNumberFormat="1" applyFont="1" applyFill="1" applyBorder="1" applyAlignment="1">
      <alignment horizontal="center" vertical="center"/>
    </xf>
    <xf numFmtId="177" fontId="5" fillId="4" borderId="109" xfId="0" applyNumberFormat="1" applyFont="1" applyFill="1" applyBorder="1" applyAlignment="1">
      <alignment vertical="center"/>
    </xf>
    <xf numFmtId="177" fontId="5" fillId="4" borderId="3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177" fontId="6" fillId="0" borderId="63" xfId="0" applyNumberFormat="1" applyFont="1" applyFill="1" applyBorder="1" applyAlignment="1">
      <alignment horizontal="center" vertical="center"/>
    </xf>
    <xf numFmtId="179" fontId="5" fillId="0" borderId="2" xfId="0" applyNumberFormat="1" applyFont="1" applyBorder="1">
      <alignment vertical="center"/>
    </xf>
    <xf numFmtId="0" fontId="5" fillId="0" borderId="101" xfId="0" quotePrefix="1" applyFont="1" applyBorder="1" applyAlignment="1">
      <alignment horizontal="left" vertical="center"/>
    </xf>
    <xf numFmtId="0" fontId="5" fillId="0" borderId="37" xfId="0" quotePrefix="1" applyFont="1" applyBorder="1" applyAlignment="1">
      <alignment horizontal="left" vertical="center"/>
    </xf>
    <xf numFmtId="177" fontId="5" fillId="3" borderId="28" xfId="0" applyNumberFormat="1" applyFont="1" applyFill="1" applyBorder="1" applyAlignment="1">
      <alignment vertical="center"/>
    </xf>
    <xf numFmtId="177" fontId="6" fillId="3" borderId="105" xfId="0" applyNumberFormat="1" applyFont="1" applyFill="1" applyBorder="1" applyAlignment="1">
      <alignment horizontal="center" vertical="center"/>
    </xf>
    <xf numFmtId="177" fontId="5" fillId="0" borderId="31" xfId="0" applyNumberFormat="1" applyFont="1" applyFill="1" applyBorder="1" applyAlignment="1">
      <alignment vertical="center"/>
    </xf>
    <xf numFmtId="177" fontId="5" fillId="0" borderId="32" xfId="0" applyNumberFormat="1" applyFont="1" applyFill="1" applyBorder="1" applyAlignment="1">
      <alignment horizontal="center" vertical="center"/>
    </xf>
    <xf numFmtId="16" fontId="0" fillId="0" borderId="15" xfId="0" applyNumberFormat="1" applyBorder="1">
      <alignment vertical="center"/>
    </xf>
    <xf numFmtId="176" fontId="5" fillId="4" borderId="21" xfId="0" applyNumberFormat="1" applyFont="1" applyFill="1" applyBorder="1" applyAlignment="1">
      <alignment vertical="center"/>
    </xf>
    <xf numFmtId="176" fontId="5" fillId="4" borderId="105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0" fillId="0" borderId="64" xfId="0" applyNumberForma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0" borderId="33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16" fontId="5" fillId="0" borderId="36" xfId="0" applyNumberFormat="1" applyFont="1" applyBorder="1" applyAlignment="1">
      <alignment vertical="center"/>
    </xf>
    <xf numFmtId="16" fontId="0" fillId="0" borderId="10" xfId="0" applyNumberFormat="1" applyBorder="1">
      <alignment vertical="center"/>
    </xf>
    <xf numFmtId="179" fontId="0" fillId="0" borderId="12" xfId="0" applyNumberFormat="1" applyBorder="1" applyAlignment="1">
      <alignment vertical="center"/>
    </xf>
    <xf numFmtId="0" fontId="5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5" fillId="0" borderId="116" xfId="0" applyFont="1" applyBorder="1" applyAlignment="1">
      <alignment horizontal="center" vertical="center"/>
    </xf>
    <xf numFmtId="0" fontId="5" fillId="0" borderId="118" xfId="0" quotePrefix="1" applyFont="1" applyBorder="1" applyAlignment="1">
      <alignment horizontal="left" vertical="center"/>
    </xf>
    <xf numFmtId="16" fontId="0" fillId="0" borderId="13" xfId="0" applyNumberFormat="1" applyBorder="1">
      <alignment vertical="center"/>
    </xf>
    <xf numFmtId="0" fontId="5" fillId="6" borderId="6" xfId="0" quotePrefix="1" applyFont="1" applyFill="1" applyBorder="1" applyAlignment="1">
      <alignment vertical="center"/>
    </xf>
    <xf numFmtId="0" fontId="5" fillId="6" borderId="7" xfId="0" quotePrefix="1" applyFont="1" applyFill="1" applyBorder="1" applyAlignment="1">
      <alignment vertical="center"/>
    </xf>
    <xf numFmtId="0" fontId="0" fillId="6" borderId="0" xfId="0" applyFill="1">
      <alignment vertical="center"/>
    </xf>
    <xf numFmtId="0" fontId="0" fillId="0" borderId="0" xfId="0" applyBorder="1" applyAlignment="1">
      <alignment vertical="center"/>
    </xf>
    <xf numFmtId="176" fontId="5" fillId="4" borderId="119" xfId="0" applyNumberFormat="1" applyFont="1" applyFill="1" applyBorder="1" applyAlignment="1">
      <alignment vertical="center"/>
    </xf>
    <xf numFmtId="176" fontId="5" fillId="4" borderId="99" xfId="0" applyNumberFormat="1" applyFont="1" applyFill="1" applyBorder="1" applyAlignment="1">
      <alignment horizontal="center" vertical="center"/>
    </xf>
    <xf numFmtId="176" fontId="5" fillId="4" borderId="120" xfId="0" applyNumberFormat="1" applyFont="1" applyFill="1" applyBorder="1" applyAlignment="1">
      <alignment horizontal="center" vertical="center"/>
    </xf>
    <xf numFmtId="177" fontId="0" fillId="0" borderId="122" xfId="0" applyNumberFormat="1" applyFill="1" applyBorder="1" applyAlignment="1">
      <alignment vertical="center"/>
    </xf>
    <xf numFmtId="177" fontId="5" fillId="0" borderId="123" xfId="0" applyNumberFormat="1" applyFont="1" applyFill="1" applyBorder="1" applyAlignment="1">
      <alignment horizontal="center" vertical="center"/>
    </xf>
    <xf numFmtId="0" fontId="5" fillId="0" borderId="124" xfId="0" applyFont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2" xfId="0" applyFont="1" applyBorder="1" applyAlignment="1">
      <alignment vertical="center"/>
    </xf>
    <xf numFmtId="16" fontId="0" fillId="0" borderId="80" xfId="0" applyNumberFormat="1" applyBorder="1">
      <alignment vertical="center"/>
    </xf>
    <xf numFmtId="177" fontId="0" fillId="0" borderId="121" xfId="0" applyNumberFormat="1" applyFill="1" applyBorder="1" applyAlignment="1">
      <alignment vertical="center"/>
    </xf>
    <xf numFmtId="177" fontId="6" fillId="4" borderId="30" xfId="0" applyNumberFormat="1" applyFont="1" applyFill="1" applyBorder="1" applyAlignment="1">
      <alignment horizontal="center" vertical="center"/>
    </xf>
    <xf numFmtId="176" fontId="6" fillId="4" borderId="3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77" fontId="5" fillId="4" borderId="27" xfId="0" applyNumberFormat="1" applyFont="1" applyFill="1" applyBorder="1" applyAlignment="1">
      <alignment horizontal="center" vertical="center"/>
    </xf>
    <xf numFmtId="177" fontId="5" fillId="7" borderId="24" xfId="0" applyNumberFormat="1" applyFont="1" applyFill="1" applyBorder="1" applyAlignment="1">
      <alignment horizontal="center" vertical="center"/>
    </xf>
    <xf numFmtId="177" fontId="5" fillId="7" borderId="24" xfId="0" applyNumberFormat="1" applyFont="1" applyFill="1" applyBorder="1" applyAlignment="1">
      <alignment vertical="center"/>
    </xf>
    <xf numFmtId="177" fontId="5" fillId="7" borderId="25" xfId="0" applyNumberFormat="1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vertical="center"/>
    </xf>
    <xf numFmtId="0" fontId="5" fillId="7" borderId="27" xfId="0" applyFont="1" applyFill="1" applyBorder="1" applyAlignment="1">
      <alignment vertical="center"/>
    </xf>
    <xf numFmtId="176" fontId="5" fillId="7" borderId="28" xfId="0" applyNumberFormat="1" applyFont="1" applyFill="1" applyBorder="1" applyAlignment="1">
      <alignment vertical="center"/>
    </xf>
    <xf numFmtId="176" fontId="5" fillId="7" borderId="25" xfId="0" applyNumberFormat="1" applyFont="1" applyFill="1" applyBorder="1" applyAlignment="1">
      <alignment horizontal="center" vertical="center"/>
    </xf>
    <xf numFmtId="176" fontId="5" fillId="7" borderId="26" xfId="0" applyNumberFormat="1" applyFont="1" applyFill="1" applyBorder="1" applyAlignment="1">
      <alignment vertical="center"/>
    </xf>
    <xf numFmtId="177" fontId="5" fillId="4" borderId="29" xfId="0" applyNumberFormat="1" applyFont="1" applyFill="1" applyBorder="1" applyAlignment="1">
      <alignment horizontal="center" vertical="center"/>
    </xf>
    <xf numFmtId="177" fontId="5" fillId="4" borderId="108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0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0" fillId="0" borderId="89" xfId="0" applyBorder="1">
      <alignment vertical="center"/>
    </xf>
    <xf numFmtId="0" fontId="0" fillId="0" borderId="95" xfId="0" applyBorder="1">
      <alignment vertical="center"/>
    </xf>
    <xf numFmtId="177" fontId="0" fillId="0" borderId="127" xfId="0" applyNumberFormat="1" applyFill="1" applyBorder="1" applyAlignment="1">
      <alignment vertical="center"/>
    </xf>
    <xf numFmtId="177" fontId="6" fillId="2" borderId="30" xfId="0" applyNumberFormat="1" applyFont="1" applyFill="1" applyBorder="1" applyAlignment="1">
      <alignment horizontal="center" vertical="center"/>
    </xf>
    <xf numFmtId="177" fontId="4" fillId="0" borderId="100" xfId="0" applyNumberFormat="1" applyFont="1" applyFill="1" applyBorder="1" applyAlignment="1">
      <alignment horizontal="center" vertical="center"/>
    </xf>
    <xf numFmtId="177" fontId="0" fillId="2" borderId="128" xfId="0" applyNumberFormat="1" applyFill="1" applyBorder="1" applyAlignment="1">
      <alignment vertical="center"/>
    </xf>
    <xf numFmtId="177" fontId="0" fillId="0" borderId="130" xfId="0" applyNumberFormat="1" applyFill="1" applyBorder="1" applyAlignment="1">
      <alignment vertical="center"/>
    </xf>
    <xf numFmtId="177" fontId="4" fillId="0" borderId="130" xfId="0" applyNumberFormat="1" applyFont="1" applyFill="1" applyBorder="1" applyAlignment="1">
      <alignment horizontal="center" vertical="center"/>
    </xf>
    <xf numFmtId="177" fontId="4" fillId="0" borderId="122" xfId="0" applyNumberFormat="1" applyFont="1" applyFill="1" applyBorder="1" applyAlignment="1">
      <alignment horizontal="center" vertical="center"/>
    </xf>
    <xf numFmtId="0" fontId="0" fillId="0" borderId="81" xfId="0" applyFill="1" applyBorder="1">
      <alignment vertical="center"/>
    </xf>
    <xf numFmtId="0" fontId="0" fillId="0" borderId="85" xfId="0" applyFill="1" applyBorder="1">
      <alignment vertical="center"/>
    </xf>
    <xf numFmtId="0" fontId="0" fillId="0" borderId="89" xfId="0" applyFill="1" applyBorder="1">
      <alignment vertical="center"/>
    </xf>
    <xf numFmtId="0" fontId="0" fillId="0" borderId="91" xfId="0" applyFill="1" applyBorder="1">
      <alignment vertical="center"/>
    </xf>
    <xf numFmtId="0" fontId="0" fillId="0" borderId="95" xfId="0" applyFill="1" applyBorder="1">
      <alignment vertical="center"/>
    </xf>
    <xf numFmtId="177" fontId="0" fillId="0" borderId="128" xfId="0" applyNumberFormat="1" applyFill="1" applyBorder="1" applyAlignment="1">
      <alignment vertical="center"/>
    </xf>
    <xf numFmtId="177" fontId="0" fillId="0" borderId="129" xfId="0" applyNumberFormat="1" applyFill="1" applyBorder="1" applyAlignment="1">
      <alignment vertical="center"/>
    </xf>
    <xf numFmtId="177" fontId="5" fillId="7" borderId="31" xfId="0" applyNumberFormat="1" applyFont="1" applyFill="1" applyBorder="1" applyAlignment="1">
      <alignment vertical="center"/>
    </xf>
    <xf numFmtId="176" fontId="5" fillId="7" borderId="27" xfId="0" applyNumberFormat="1" applyFont="1" applyFill="1" applyBorder="1" applyAlignment="1">
      <alignment horizontal="center" vertical="center"/>
    </xf>
    <xf numFmtId="177" fontId="5" fillId="4" borderId="16" xfId="0" applyNumberFormat="1" applyFont="1" applyFill="1" applyBorder="1" applyAlignment="1">
      <alignment vertical="center"/>
    </xf>
    <xf numFmtId="177" fontId="5" fillId="0" borderId="72" xfId="0" applyNumberFormat="1" applyFont="1" applyBorder="1" applyAlignment="1">
      <alignment horizontal="center" vertical="center"/>
    </xf>
    <xf numFmtId="177" fontId="5" fillId="0" borderId="100" xfId="0" applyNumberFormat="1" applyFont="1" applyBorder="1" applyAlignment="1">
      <alignment horizontal="center" vertical="center"/>
    </xf>
    <xf numFmtId="177" fontId="5" fillId="0" borderId="70" xfId="0" applyNumberFormat="1" applyFont="1" applyFill="1" applyBorder="1" applyAlignment="1">
      <alignment horizontal="center" vertical="center"/>
    </xf>
    <xf numFmtId="177" fontId="5" fillId="0" borderId="71" xfId="0" applyNumberFormat="1" applyFont="1" applyFill="1" applyBorder="1" applyAlignment="1">
      <alignment horizontal="center" vertical="center"/>
    </xf>
    <xf numFmtId="177" fontId="5" fillId="0" borderId="73" xfId="0" applyNumberFormat="1" applyFont="1" applyFill="1" applyBorder="1" applyAlignment="1">
      <alignment horizontal="center" vertical="center"/>
    </xf>
    <xf numFmtId="177" fontId="5" fillId="0" borderId="7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177" fontId="6" fillId="7" borderId="30" xfId="0" applyNumberFormat="1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vertical="center"/>
    </xf>
    <xf numFmtId="0" fontId="0" fillId="8" borderId="17" xfId="0" applyFill="1" applyBorder="1" applyAlignment="1">
      <alignment vertical="center"/>
    </xf>
    <xf numFmtId="177" fontId="5" fillId="9" borderId="28" xfId="0" applyNumberFormat="1" applyFont="1" applyFill="1" applyBorder="1" applyAlignment="1">
      <alignment vertical="center"/>
    </xf>
    <xf numFmtId="177" fontId="6" fillId="9" borderId="105" xfId="0" applyNumberFormat="1" applyFont="1" applyFill="1" applyBorder="1" applyAlignment="1">
      <alignment horizontal="center" vertical="center"/>
    </xf>
    <xf numFmtId="177" fontId="5" fillId="10" borderId="28" xfId="0" applyNumberFormat="1" applyFont="1" applyFill="1" applyBorder="1" applyAlignment="1">
      <alignment vertical="center"/>
    </xf>
    <xf numFmtId="177" fontId="6" fillId="10" borderId="105" xfId="0" applyNumberFormat="1" applyFont="1" applyFill="1" applyBorder="1" applyAlignment="1">
      <alignment horizontal="center" vertical="center"/>
    </xf>
    <xf numFmtId="177" fontId="5" fillId="11" borderId="28" xfId="0" applyNumberFormat="1" applyFont="1" applyFill="1" applyBorder="1" applyAlignment="1">
      <alignment vertical="center"/>
    </xf>
    <xf numFmtId="177" fontId="6" fillId="11" borderId="105" xfId="0" applyNumberFormat="1" applyFont="1" applyFill="1" applyBorder="1" applyAlignment="1">
      <alignment horizontal="center" vertical="center"/>
    </xf>
    <xf numFmtId="177" fontId="0" fillId="10" borderId="64" xfId="0" applyNumberFormat="1" applyFill="1" applyBorder="1" applyAlignment="1">
      <alignment vertical="center"/>
    </xf>
    <xf numFmtId="177" fontId="6" fillId="10" borderId="30" xfId="0" applyNumberFormat="1" applyFont="1" applyFill="1" applyBorder="1" applyAlignment="1">
      <alignment horizontal="center" vertical="center"/>
    </xf>
    <xf numFmtId="177" fontId="0" fillId="10" borderId="65" xfId="0" applyNumberFormat="1" applyFill="1" applyBorder="1" applyAlignment="1">
      <alignment vertical="center"/>
    </xf>
    <xf numFmtId="0" fontId="0" fillId="0" borderId="51" xfId="0" applyBorder="1">
      <alignment vertical="center"/>
    </xf>
    <xf numFmtId="0" fontId="0" fillId="0" borderId="131" xfId="0" applyBorder="1" applyAlignment="1">
      <alignment vertical="center"/>
    </xf>
    <xf numFmtId="179" fontId="0" fillId="0" borderId="132" xfId="0" applyNumberFormat="1" applyBorder="1" applyAlignment="1">
      <alignment vertical="center"/>
    </xf>
    <xf numFmtId="181" fontId="5" fillId="4" borderId="24" xfId="0" applyNumberFormat="1" applyFont="1" applyFill="1" applyBorder="1" applyAlignment="1">
      <alignment vertical="center"/>
    </xf>
    <xf numFmtId="49" fontId="5" fillId="4" borderId="26" xfId="0" applyNumberFormat="1" applyFont="1" applyFill="1" applyBorder="1" applyAlignment="1">
      <alignment vertical="center"/>
    </xf>
    <xf numFmtId="49" fontId="5" fillId="4" borderId="29" xfId="0" applyNumberFormat="1" applyFont="1" applyFill="1" applyBorder="1" applyAlignment="1">
      <alignment horizontal="center" vertical="center"/>
    </xf>
    <xf numFmtId="49" fontId="5" fillId="4" borderId="27" xfId="0" applyNumberFormat="1" applyFont="1" applyFill="1" applyBorder="1" applyAlignment="1">
      <alignment horizontal="center" vertical="center"/>
    </xf>
    <xf numFmtId="49" fontId="0" fillId="0" borderId="12" xfId="0" quotePrefix="1" applyNumberFormat="1" applyBorder="1" applyAlignment="1">
      <alignment vertical="center"/>
    </xf>
    <xf numFmtId="49" fontId="0" fillId="0" borderId="14" xfId="0" quotePrefix="1" applyNumberFormat="1" applyBorder="1" applyAlignment="1">
      <alignment vertical="center"/>
    </xf>
    <xf numFmtId="49" fontId="0" fillId="0" borderId="126" xfId="0" quotePrefix="1" applyNumberFormat="1" applyBorder="1" applyAlignment="1">
      <alignment vertical="center"/>
    </xf>
    <xf numFmtId="0" fontId="5" fillId="0" borderId="34" xfId="0" applyFont="1" applyBorder="1" applyAlignment="1">
      <alignment vertical="center" shrinkToFit="1"/>
    </xf>
    <xf numFmtId="0" fontId="4" fillId="0" borderId="51" xfId="0" applyFont="1" applyBorder="1" applyAlignment="1">
      <alignment vertical="center" shrinkToFit="1"/>
    </xf>
    <xf numFmtId="0" fontId="4" fillId="0" borderId="5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4" fillId="0" borderId="43" xfId="0" applyFont="1" applyBorder="1" applyAlignment="1">
      <alignment vertical="center" shrinkToFit="1"/>
    </xf>
    <xf numFmtId="0" fontId="5" fillId="0" borderId="45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3" borderId="49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43" xfId="0" applyFont="1" applyFill="1" applyBorder="1" applyAlignment="1">
      <alignment vertical="center"/>
    </xf>
    <xf numFmtId="0" fontId="5" fillId="6" borderId="49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5" fillId="6" borderId="7" xfId="0" applyFont="1" applyFill="1" applyBorder="1" applyAlignment="1">
      <alignment vertical="center"/>
    </xf>
    <xf numFmtId="0" fontId="5" fillId="6" borderId="43" xfId="0" applyFont="1" applyFill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0" fontId="5" fillId="0" borderId="6" xfId="0" quotePrefix="1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34" xfId="0" quotePrefix="1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5" fillId="2" borderId="79" xfId="0" applyFont="1" applyFill="1" applyBorder="1" applyAlignment="1">
      <alignment vertical="center" shrinkToFit="1"/>
    </xf>
    <xf numFmtId="0" fontId="0" fillId="2" borderId="104" xfId="0" applyFill="1" applyBorder="1" applyAlignment="1">
      <alignment vertical="center" shrinkToFit="1"/>
    </xf>
    <xf numFmtId="0" fontId="0" fillId="2" borderId="110" xfId="0" applyFill="1" applyBorder="1" applyAlignment="1">
      <alignment vertical="center" shrinkToFit="1"/>
    </xf>
    <xf numFmtId="0" fontId="5" fillId="4" borderId="79" xfId="0" applyFont="1" applyFill="1" applyBorder="1" applyAlignment="1">
      <alignment vertical="center" shrinkToFit="1"/>
    </xf>
    <xf numFmtId="0" fontId="0" fillId="4" borderId="104" xfId="0" applyFill="1" applyBorder="1" applyAlignment="1">
      <alignment vertical="center" shrinkToFit="1"/>
    </xf>
    <xf numFmtId="0" fontId="0" fillId="4" borderId="110" xfId="0" applyFill="1" applyBorder="1" applyAlignment="1">
      <alignment vertical="center" shrinkToFit="1"/>
    </xf>
    <xf numFmtId="0" fontId="5" fillId="0" borderId="79" xfId="0" applyFont="1" applyBorder="1" applyAlignment="1">
      <alignment vertical="center"/>
    </xf>
    <xf numFmtId="0" fontId="5" fillId="0" borderId="104" xfId="0" applyFont="1" applyBorder="1" applyAlignment="1">
      <alignment vertical="center"/>
    </xf>
    <xf numFmtId="0" fontId="4" fillId="0" borderId="104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5" fillId="0" borderId="102" xfId="0" applyFont="1" applyBorder="1" applyAlignment="1">
      <alignment vertical="center"/>
    </xf>
    <xf numFmtId="0" fontId="4" fillId="0" borderId="103" xfId="0" applyFont="1" applyBorder="1" applyAlignment="1">
      <alignment vertical="center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14" fontId="5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7" xfId="0" applyFont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180" fontId="5" fillId="0" borderId="2" xfId="0" applyNumberFormat="1" applyFont="1" applyBorder="1" applyAlignment="1">
      <alignment vertical="center"/>
    </xf>
    <xf numFmtId="180" fontId="0" fillId="0" borderId="2" xfId="0" applyNumberFormat="1" applyBorder="1" applyAlignment="1">
      <alignment vertical="center"/>
    </xf>
    <xf numFmtId="0" fontId="5" fillId="0" borderId="11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3" xfId="0" applyBorder="1" applyAlignment="1">
      <alignment vertical="center"/>
    </xf>
    <xf numFmtId="0" fontId="5" fillId="3" borderId="115" xfId="0" applyFont="1" applyFill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114" xfId="0" applyFont="1" applyBorder="1" applyAlignment="1">
      <alignment vertical="center"/>
    </xf>
    <xf numFmtId="16" fontId="5" fillId="0" borderId="36" xfId="0" applyNumberFormat="1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6" borderId="115" xfId="0" applyFont="1" applyFill="1" applyBorder="1" applyAlignment="1">
      <alignment vertical="center"/>
    </xf>
    <xf numFmtId="0" fontId="5" fillId="0" borderId="115" xfId="0" applyFont="1" applyBorder="1" applyAlignment="1">
      <alignment vertical="center"/>
    </xf>
    <xf numFmtId="0" fontId="5" fillId="0" borderId="117" xfId="0" applyFont="1" applyBorder="1" applyAlignment="1">
      <alignment vertical="center"/>
    </xf>
    <xf numFmtId="0" fontId="5" fillId="0" borderId="51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177" fontId="5" fillId="4" borderId="28" xfId="0" applyNumberFormat="1" applyFont="1" applyFill="1" applyBorder="1" applyAlignment="1">
      <alignment vertical="center"/>
    </xf>
    <xf numFmtId="177" fontId="5" fillId="7" borderId="26" xfId="0" applyNumberFormat="1" applyFont="1" applyFill="1" applyBorder="1" applyAlignment="1">
      <alignment vertical="center"/>
    </xf>
    <xf numFmtId="177" fontId="6" fillId="7" borderId="27" xfId="0" applyNumberFormat="1" applyFont="1" applyFill="1" applyBorder="1" applyAlignment="1">
      <alignment vertical="center"/>
    </xf>
    <xf numFmtId="177" fontId="5" fillId="7" borderId="26" xfId="0" applyNumberFormat="1" applyFont="1" applyFill="1" applyBorder="1" applyAlignment="1">
      <alignment horizontal="center" vertical="center"/>
    </xf>
    <xf numFmtId="177" fontId="6" fillId="7" borderId="27" xfId="0" applyNumberFormat="1" applyFont="1" applyFill="1" applyBorder="1" applyAlignment="1">
      <alignment horizontal="center" vertical="center"/>
    </xf>
    <xf numFmtId="177" fontId="5" fillId="7" borderId="30" xfId="0" applyNumberFormat="1" applyFont="1" applyFill="1" applyBorder="1" applyAlignment="1">
      <alignment horizontal="center" vertical="center"/>
    </xf>
    <xf numFmtId="49" fontId="5" fillId="7" borderId="25" xfId="0" applyNumberFormat="1" applyFont="1" applyFill="1" applyBorder="1" applyAlignment="1">
      <alignment horizontal="center" vertical="center"/>
    </xf>
    <xf numFmtId="177" fontId="5" fillId="4" borderId="120" xfId="0" applyNumberFormat="1" applyFont="1" applyFill="1" applyBorder="1" applyAlignment="1">
      <alignment horizontal="center" vertical="center"/>
    </xf>
    <xf numFmtId="49" fontId="5" fillId="4" borderId="133" xfId="0" applyNumberFormat="1" applyFont="1" applyFill="1" applyBorder="1" applyAlignment="1">
      <alignment horizontal="center" vertical="center"/>
    </xf>
    <xf numFmtId="49" fontId="5" fillId="4" borderId="25" xfId="0" applyNumberFormat="1" applyFont="1" applyFill="1" applyBorder="1" applyAlignment="1">
      <alignment horizontal="center" vertical="center"/>
    </xf>
    <xf numFmtId="49" fontId="6" fillId="7" borderId="27" xfId="0" applyNumberFormat="1" applyFont="1" applyFill="1" applyBorder="1" applyAlignment="1">
      <alignment vertical="center"/>
    </xf>
    <xf numFmtId="49" fontId="6" fillId="7" borderId="27" xfId="0" applyNumberFormat="1" applyFont="1" applyFill="1" applyBorder="1" applyAlignment="1">
      <alignment horizontal="center" vertical="center"/>
    </xf>
    <xf numFmtId="49" fontId="12" fillId="4" borderId="23" xfId="0" applyNumberFormat="1" applyFont="1" applyFill="1" applyBorder="1" applyAlignment="1">
      <alignment horizontal="center" vertical="center"/>
    </xf>
    <xf numFmtId="49" fontId="12" fillId="4" borderId="27" xfId="0" applyNumberFormat="1" applyFont="1" applyFill="1" applyBorder="1" applyAlignment="1">
      <alignment horizontal="center" vertical="center"/>
    </xf>
    <xf numFmtId="14" fontId="12" fillId="4" borderId="27" xfId="0" applyNumberFormat="1" applyFont="1" applyFill="1" applyBorder="1" applyAlignment="1">
      <alignment horizontal="center" vertical="center"/>
    </xf>
    <xf numFmtId="0" fontId="12" fillId="0" borderId="34" xfId="0" applyFont="1" applyBorder="1" applyAlignment="1">
      <alignment horizontal="left" vertical="center"/>
    </xf>
    <xf numFmtId="0" fontId="13" fillId="0" borderId="51" xfId="0" applyFont="1" applyBorder="1" applyAlignment="1">
      <alignment horizontal="left" vertical="center"/>
    </xf>
    <xf numFmtId="0" fontId="13" fillId="0" borderId="52" xfId="0" applyFont="1" applyBorder="1" applyAlignment="1">
      <alignment horizontal="left" vertical="center"/>
    </xf>
    <xf numFmtId="49" fontId="5" fillId="0" borderId="101" xfId="0" quotePrefix="1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239392</xdr:colOff>
      <xdr:row>39</xdr:row>
      <xdr:rowOff>36406</xdr:rowOff>
    </xdr:from>
    <xdr:to>
      <xdr:col>27</xdr:col>
      <xdr:colOff>106119</xdr:colOff>
      <xdr:row>56</xdr:row>
      <xdr:rowOff>75782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1732" y="10972784"/>
          <a:ext cx="5933287" cy="2905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176202</xdr:colOff>
      <xdr:row>39</xdr:row>
      <xdr:rowOff>42310</xdr:rowOff>
    </xdr:from>
    <xdr:to>
      <xdr:col>18</xdr:col>
      <xdr:colOff>583</xdr:colOff>
      <xdr:row>52</xdr:row>
      <xdr:rowOff>22142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2768" y="10978688"/>
          <a:ext cx="3993816" cy="1963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32</xdr:col>
      <xdr:colOff>264160</xdr:colOff>
      <xdr:row>18</xdr:row>
      <xdr:rowOff>81616</xdr:rowOff>
    </xdr:from>
    <xdr:to>
      <xdr:col>37</xdr:col>
      <xdr:colOff>101600</xdr:colOff>
      <xdr:row>18</xdr:row>
      <xdr:rowOff>101600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7901920" y="5212416"/>
          <a:ext cx="2418080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254000</xdr:colOff>
      <xdr:row>19</xdr:row>
      <xdr:rowOff>81280</xdr:rowOff>
    </xdr:from>
    <xdr:to>
      <xdr:col>37</xdr:col>
      <xdr:colOff>91440</xdr:colOff>
      <xdr:row>19</xdr:row>
      <xdr:rowOff>101264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7891760" y="5466080"/>
          <a:ext cx="2418080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300006</xdr:colOff>
      <xdr:row>39</xdr:row>
      <xdr:rowOff>28754</xdr:rowOff>
    </xdr:from>
    <xdr:to>
      <xdr:col>8</xdr:col>
      <xdr:colOff>271929</xdr:colOff>
      <xdr:row>52</xdr:row>
      <xdr:rowOff>38915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06" y="10965132"/>
          <a:ext cx="3901734" cy="1994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42</xdr:row>
      <xdr:rowOff>50800</xdr:rowOff>
    </xdr:from>
    <xdr:to>
      <xdr:col>5</xdr:col>
      <xdr:colOff>423334</xdr:colOff>
      <xdr:row>43</xdr:row>
      <xdr:rowOff>135467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46200" y="10972800"/>
          <a:ext cx="694267" cy="3132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B1,B2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  <xdr:twoCellAnchor>
    <xdr:from>
      <xdr:col>7</xdr:col>
      <xdr:colOff>355600</xdr:colOff>
      <xdr:row>42</xdr:row>
      <xdr:rowOff>110067</xdr:rowOff>
    </xdr:from>
    <xdr:to>
      <xdr:col>8</xdr:col>
      <xdr:colOff>194733</xdr:colOff>
      <xdr:row>43</xdr:row>
      <xdr:rowOff>127000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56467" y="11032067"/>
          <a:ext cx="567266" cy="24553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A1,A2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220134</xdr:colOff>
      <xdr:row>39</xdr:row>
      <xdr:rowOff>177798</xdr:rowOff>
    </xdr:from>
    <xdr:to>
      <xdr:col>11</xdr:col>
      <xdr:colOff>457200</xdr:colOff>
      <xdr:row>40</xdr:row>
      <xdr:rowOff>211665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58267" y="10413998"/>
          <a:ext cx="609600" cy="2624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E1,E2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12</xdr:col>
      <xdr:colOff>254000</xdr:colOff>
      <xdr:row>42</xdr:row>
      <xdr:rowOff>76198</xdr:rowOff>
    </xdr:from>
    <xdr:to>
      <xdr:col>13</xdr:col>
      <xdr:colOff>465667</xdr:colOff>
      <xdr:row>43</xdr:row>
      <xdr:rowOff>84665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01267" y="10998198"/>
          <a:ext cx="584200" cy="2370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B3,B4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124373</xdr:colOff>
      <xdr:row>41</xdr:row>
      <xdr:rowOff>45991</xdr:rowOff>
    </xdr:from>
    <xdr:to>
      <xdr:col>29</xdr:col>
      <xdr:colOff>625473</xdr:colOff>
      <xdr:row>58</xdr:row>
      <xdr:rowOff>153347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5882" y="11432859"/>
          <a:ext cx="6616270" cy="3239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231796</xdr:colOff>
      <xdr:row>37</xdr:row>
      <xdr:rowOff>243593</xdr:rowOff>
    </xdr:from>
    <xdr:to>
      <xdr:col>17</xdr:col>
      <xdr:colOff>94519</xdr:colOff>
      <xdr:row>50</xdr:row>
      <xdr:rowOff>185085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2966" y="10930763"/>
          <a:ext cx="3993817" cy="1963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32</xdr:col>
      <xdr:colOff>264160</xdr:colOff>
      <xdr:row>18</xdr:row>
      <xdr:rowOff>81616</xdr:rowOff>
    </xdr:from>
    <xdr:to>
      <xdr:col>37</xdr:col>
      <xdr:colOff>101600</xdr:colOff>
      <xdr:row>18</xdr:row>
      <xdr:rowOff>101600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8047335" y="4529791"/>
          <a:ext cx="2437765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254000</xdr:colOff>
      <xdr:row>19</xdr:row>
      <xdr:rowOff>81280</xdr:rowOff>
    </xdr:from>
    <xdr:to>
      <xdr:col>37</xdr:col>
      <xdr:colOff>91440</xdr:colOff>
      <xdr:row>19</xdr:row>
      <xdr:rowOff>101264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8037175" y="4777105"/>
          <a:ext cx="2437765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175402</xdr:colOff>
      <xdr:row>38</xdr:row>
      <xdr:rowOff>9583</xdr:rowOff>
    </xdr:from>
    <xdr:to>
      <xdr:col>7</xdr:col>
      <xdr:colOff>583038</xdr:colOff>
      <xdr:row>51</xdr:row>
      <xdr:rowOff>19742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402" y="10955545"/>
          <a:ext cx="3867787" cy="1994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41</xdr:row>
      <xdr:rowOff>50800</xdr:rowOff>
    </xdr:from>
    <xdr:to>
      <xdr:col>5</xdr:col>
      <xdr:colOff>423334</xdr:colOff>
      <xdr:row>42</xdr:row>
      <xdr:rowOff>135467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362075" y="10499725"/>
          <a:ext cx="690034" cy="3227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B1,B2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  <xdr:twoCellAnchor>
    <xdr:from>
      <xdr:col>7</xdr:col>
      <xdr:colOff>96808</xdr:colOff>
      <xdr:row>41</xdr:row>
      <xdr:rowOff>71727</xdr:rowOff>
    </xdr:from>
    <xdr:to>
      <xdr:col>7</xdr:col>
      <xdr:colOff>673979</xdr:colOff>
      <xdr:row>42</xdr:row>
      <xdr:rowOff>88660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556959" y="11679048"/>
          <a:ext cx="577171" cy="23738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A1,A2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220134</xdr:colOff>
      <xdr:row>38</xdr:row>
      <xdr:rowOff>177798</xdr:rowOff>
    </xdr:from>
    <xdr:to>
      <xdr:col>11</xdr:col>
      <xdr:colOff>457200</xdr:colOff>
      <xdr:row>39</xdr:row>
      <xdr:rowOff>211665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754034" y="9912348"/>
          <a:ext cx="608541" cy="2719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E1,E2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12</xdr:col>
      <xdr:colOff>254000</xdr:colOff>
      <xdr:row>41</xdr:row>
      <xdr:rowOff>76198</xdr:rowOff>
    </xdr:from>
    <xdr:to>
      <xdr:col>13</xdr:col>
      <xdr:colOff>465667</xdr:colOff>
      <xdr:row>42</xdr:row>
      <xdr:rowOff>84665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902325" y="10525123"/>
          <a:ext cx="583142" cy="2465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B3,B4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  <xdr:twoCellAnchor editAs="oneCell">
    <xdr:from>
      <xdr:col>17</xdr:col>
      <xdr:colOff>0</xdr:colOff>
      <xdr:row>36</xdr:row>
      <xdr:rowOff>0</xdr:rowOff>
    </xdr:from>
    <xdr:to>
      <xdr:col>17</xdr:col>
      <xdr:colOff>310551</xdr:colOff>
      <xdr:row>37</xdr:row>
      <xdr:rowOff>17253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E4B3A82A-85F7-4104-AF6A-A6757E6D9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10446589"/>
          <a:ext cx="310551" cy="276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4"/>
  <sheetViews>
    <sheetView tabSelected="1" topLeftCell="A32" zoomScale="90" zoomScaleNormal="90" workbookViewId="0">
      <selection activeCell="H38" sqref="H38"/>
    </sheetView>
  </sheetViews>
  <sheetFormatPr defaultRowHeight="18.75"/>
  <cols>
    <col min="2" max="2" width="6.875" customWidth="1"/>
    <col min="3" max="3" width="3.375" customWidth="1"/>
    <col min="4" max="4" width="6.5" customWidth="1"/>
    <col min="5" max="5" width="3.875" customWidth="1"/>
    <col min="6" max="6" width="7.25" customWidth="1"/>
    <col min="7" max="7" width="4.875" customWidth="1"/>
    <col min="8" max="8" width="8.875" customWidth="1"/>
    <col min="9" max="9" width="5" customWidth="1"/>
    <col min="10" max="10" width="9.625" customWidth="1"/>
    <col min="11" max="11" width="4.875" customWidth="1"/>
    <col min="12" max="12" width="7.25" customWidth="1"/>
    <col min="13" max="13" width="4.875" customWidth="1"/>
    <col min="14" max="14" width="7" customWidth="1"/>
    <col min="15" max="15" width="4.25" customWidth="1"/>
    <col min="16" max="16" width="7.375" customWidth="1"/>
    <col min="17" max="17" width="4" customWidth="1"/>
    <col min="18" max="18" width="4.5" customWidth="1"/>
    <col min="20" max="20" width="10" customWidth="1"/>
    <col min="21" max="21" width="7.375" customWidth="1"/>
    <col min="22" max="22" width="4.125" customWidth="1"/>
    <col min="23" max="23" width="8.75" customWidth="1"/>
    <col min="24" max="24" width="15.5" customWidth="1"/>
    <col min="25" max="25" width="16.25" customWidth="1"/>
    <col min="26" max="26" width="9.5" bestFit="1" customWidth="1"/>
    <col min="27" max="27" width="7.125" customWidth="1"/>
    <col min="28" max="28" width="8.125" customWidth="1"/>
    <col min="31" max="31" width="6.875" customWidth="1"/>
    <col min="33" max="33" width="8.75" customWidth="1"/>
    <col min="34" max="34" width="4" customWidth="1"/>
    <col min="37" max="37" width="9.25" customWidth="1"/>
    <col min="38" max="38" width="7.625" customWidth="1"/>
    <col min="39" max="39" width="15.875" customWidth="1"/>
    <col min="43" max="44" width="8.75" customWidth="1"/>
    <col min="45" max="45" width="3.125" customWidth="1"/>
  </cols>
  <sheetData>
    <row r="1" spans="1:45">
      <c r="A1" s="10" t="s">
        <v>34</v>
      </c>
      <c r="B1" s="192"/>
      <c r="C1" s="192"/>
      <c r="D1" s="10"/>
      <c r="E1" s="28"/>
      <c r="F1" s="10"/>
      <c r="G1" s="28"/>
      <c r="H1" s="2"/>
      <c r="I1" s="2"/>
      <c r="J1" s="2"/>
      <c r="K1" s="2"/>
      <c r="L1" s="2"/>
      <c r="M1" s="2"/>
      <c r="N1" s="19"/>
      <c r="O1" s="19"/>
      <c r="P1" s="19"/>
      <c r="Q1" s="19"/>
      <c r="R1" s="2"/>
      <c r="T1" t="s">
        <v>36</v>
      </c>
    </row>
    <row r="2" spans="1:45">
      <c r="A2" s="10"/>
      <c r="B2" s="192"/>
      <c r="C2" s="192"/>
      <c r="D2" s="18"/>
      <c r="E2" s="18"/>
      <c r="F2" s="20"/>
      <c r="G2" s="20"/>
      <c r="H2" s="20"/>
      <c r="I2" s="20"/>
      <c r="J2" s="18"/>
      <c r="K2" s="18"/>
      <c r="L2" s="20"/>
      <c r="M2" s="20"/>
      <c r="N2" s="20"/>
      <c r="O2" s="20"/>
      <c r="P2" s="20"/>
      <c r="Q2" s="20"/>
      <c r="R2" s="22"/>
      <c r="T2" s="23">
        <v>6.458333333333334E-2</v>
      </c>
      <c r="U2" s="23">
        <v>0.44027777777777777</v>
      </c>
      <c r="V2" s="23"/>
      <c r="W2" s="24" t="s">
        <v>0</v>
      </c>
      <c r="X2" s="24"/>
      <c r="Y2" s="24"/>
      <c r="Z2" s="24"/>
      <c r="AA2" s="24"/>
    </row>
    <row r="3" spans="1:45">
      <c r="A3" s="10"/>
      <c r="B3" s="192"/>
      <c r="C3" s="192"/>
      <c r="D3" s="18"/>
      <c r="E3" s="18"/>
      <c r="F3" s="20"/>
      <c r="G3" s="20"/>
      <c r="H3" s="20"/>
      <c r="I3" s="20"/>
      <c r="J3" s="20"/>
      <c r="K3" s="20"/>
      <c r="L3" s="20"/>
      <c r="M3" s="20"/>
      <c r="N3" s="18"/>
      <c r="O3" s="18"/>
      <c r="P3" s="18"/>
      <c r="Q3" s="18"/>
      <c r="R3" s="22"/>
      <c r="T3" s="24">
        <v>11</v>
      </c>
      <c r="U3" s="24" t="s">
        <v>16</v>
      </c>
      <c r="V3" s="24"/>
      <c r="W3" s="23">
        <v>3.4722222222222224E-2</v>
      </c>
      <c r="X3" s="23"/>
      <c r="Y3" s="24" t="s">
        <v>16</v>
      </c>
      <c r="Z3" s="24"/>
      <c r="AA3" s="24"/>
    </row>
    <row r="4" spans="1:45">
      <c r="A4" s="10"/>
      <c r="B4" s="192"/>
      <c r="C4" s="192"/>
      <c r="D4" s="18"/>
      <c r="E4" s="18"/>
      <c r="F4" s="20"/>
      <c r="G4" s="20"/>
      <c r="H4" s="21"/>
      <c r="I4" s="21"/>
      <c r="J4" s="18"/>
      <c r="K4" s="18"/>
      <c r="L4" s="21"/>
      <c r="M4" s="21"/>
      <c r="N4" s="18"/>
      <c r="O4" s="18"/>
      <c r="P4" s="18"/>
      <c r="Q4" s="18"/>
      <c r="R4" s="13"/>
      <c r="T4" s="24">
        <v>12</v>
      </c>
      <c r="U4" s="23" t="s">
        <v>24</v>
      </c>
      <c r="V4" s="23"/>
      <c r="W4" s="23">
        <v>4.1666666666666664E-2</v>
      </c>
      <c r="X4" s="23"/>
      <c r="Y4" s="23" t="s">
        <v>24</v>
      </c>
      <c r="Z4" s="24"/>
      <c r="AA4" s="24"/>
    </row>
    <row r="5" spans="1:45">
      <c r="A5" s="10"/>
      <c r="B5" s="192"/>
      <c r="C5" s="192"/>
      <c r="D5" s="18"/>
      <c r="E5" s="18"/>
      <c r="F5" s="20"/>
      <c r="G5" s="20"/>
      <c r="H5" s="21"/>
      <c r="I5" s="21"/>
      <c r="J5" s="18"/>
      <c r="K5" s="18"/>
      <c r="L5" s="21"/>
      <c r="M5" s="21"/>
      <c r="N5" s="20"/>
      <c r="O5" s="20"/>
      <c r="P5" s="20"/>
      <c r="Q5" s="20"/>
      <c r="R5" s="13"/>
      <c r="T5" s="24">
        <v>14</v>
      </c>
      <c r="U5" s="23"/>
      <c r="V5" s="23"/>
      <c r="W5" s="23">
        <v>5.9027777777777783E-2</v>
      </c>
      <c r="X5" s="23"/>
      <c r="Y5" s="24" t="s">
        <v>25</v>
      </c>
      <c r="Z5" s="23">
        <v>9.7222222222222224E-2</v>
      </c>
      <c r="AA5" s="24" t="s">
        <v>25</v>
      </c>
    </row>
    <row r="6" spans="1:45">
      <c r="A6" s="10"/>
      <c r="B6" s="192"/>
      <c r="C6" s="192"/>
      <c r="D6" s="18"/>
      <c r="E6" s="18"/>
      <c r="F6" s="20"/>
      <c r="G6" s="20"/>
      <c r="H6" s="21"/>
      <c r="I6" s="21"/>
      <c r="J6" s="21"/>
      <c r="K6" s="21"/>
      <c r="L6" s="21"/>
      <c r="M6" s="21"/>
      <c r="N6" s="18"/>
      <c r="O6" s="18"/>
      <c r="P6" s="18"/>
      <c r="Q6" s="18"/>
      <c r="R6" s="13"/>
      <c r="T6" s="24">
        <v>15</v>
      </c>
      <c r="U6" s="23"/>
      <c r="V6" s="23"/>
      <c r="W6" s="23">
        <v>4.8611111111111112E-2</v>
      </c>
      <c r="X6" s="23"/>
      <c r="Y6" s="24" t="s">
        <v>32</v>
      </c>
      <c r="Z6" s="23">
        <v>0.11458333333333333</v>
      </c>
      <c r="AA6" s="24" t="s">
        <v>32</v>
      </c>
    </row>
    <row r="7" spans="1:45" ht="19.5" thickBot="1">
      <c r="A7" s="10"/>
      <c r="B7" s="192"/>
      <c r="C7" s="192"/>
      <c r="D7" s="18"/>
      <c r="E7" s="18"/>
      <c r="F7" s="20"/>
      <c r="G7" s="20"/>
      <c r="H7" s="21"/>
      <c r="I7" s="21"/>
      <c r="J7" s="18"/>
      <c r="K7" s="18"/>
      <c r="L7" s="21"/>
      <c r="M7" s="21"/>
      <c r="N7" s="18"/>
      <c r="O7" s="18"/>
      <c r="P7" s="18"/>
      <c r="Q7" s="18"/>
      <c r="R7" s="13"/>
      <c r="T7" s="25">
        <v>17</v>
      </c>
      <c r="U7" s="25"/>
      <c r="V7" s="25"/>
      <c r="W7" s="26">
        <v>1.0416666666666666E-2</v>
      </c>
      <c r="X7" s="26"/>
      <c r="Y7" s="25" t="s">
        <v>27</v>
      </c>
      <c r="Z7" s="25"/>
      <c r="AA7" s="24"/>
    </row>
    <row r="8" spans="1:45">
      <c r="E8" s="28"/>
      <c r="F8" s="10"/>
      <c r="G8" s="28"/>
      <c r="H8" s="2"/>
      <c r="I8" s="2"/>
      <c r="J8" s="2"/>
      <c r="K8" s="2"/>
      <c r="L8" s="2"/>
      <c r="M8" s="2"/>
      <c r="N8" s="19"/>
      <c r="O8" s="19"/>
      <c r="P8" s="19"/>
      <c r="Q8" s="19"/>
      <c r="R8" s="2"/>
      <c r="T8" s="6" t="s">
        <v>9</v>
      </c>
      <c r="U8" s="7"/>
      <c r="V8" s="7"/>
      <c r="W8" s="129">
        <v>44531</v>
      </c>
      <c r="X8" s="7"/>
      <c r="Y8" s="7"/>
      <c r="Z8" s="7"/>
      <c r="AA8" s="7"/>
      <c r="AB8" s="7"/>
      <c r="AC8" s="7"/>
      <c r="AD8" s="7"/>
      <c r="AE8" s="7"/>
      <c r="AF8" s="8"/>
      <c r="AG8" s="8"/>
      <c r="AH8" s="8"/>
      <c r="AI8" s="8"/>
      <c r="AJ8" s="8"/>
      <c r="AK8" s="8"/>
      <c r="AL8" s="8"/>
      <c r="AM8" s="9"/>
      <c r="AN8" s="14"/>
      <c r="AO8" s="14"/>
      <c r="AP8" s="14"/>
      <c r="AQ8" s="14"/>
      <c r="AR8" s="14"/>
      <c r="AS8" s="15"/>
    </row>
    <row r="9" spans="1:45">
      <c r="D9" s="10" t="s">
        <v>35</v>
      </c>
      <c r="E9" s="29"/>
      <c r="F9" s="29"/>
      <c r="G9" s="29"/>
      <c r="H9" s="2"/>
      <c r="I9" s="2"/>
      <c r="J9" s="2"/>
      <c r="K9" s="2"/>
      <c r="L9" s="2"/>
      <c r="M9" s="2"/>
      <c r="N9" s="19"/>
      <c r="O9" s="19"/>
      <c r="P9" s="19"/>
      <c r="Q9" s="19"/>
      <c r="R9" s="2"/>
      <c r="T9" s="298"/>
      <c r="U9" s="299"/>
      <c r="V9" s="299"/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299"/>
      <c r="AI9" s="299"/>
      <c r="AJ9" s="299"/>
      <c r="AK9" s="299"/>
      <c r="AL9" s="299"/>
      <c r="AM9" s="299"/>
      <c r="AN9" s="1"/>
      <c r="AO9" s="1"/>
      <c r="AP9" s="1"/>
      <c r="AQ9" s="1"/>
      <c r="AR9" s="1"/>
      <c r="AS9" s="16"/>
    </row>
    <row r="10" spans="1:45" ht="19.5" thickBot="1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0"/>
      <c r="Q10" s="28"/>
      <c r="R10" s="10"/>
      <c r="T10" s="300" t="s">
        <v>10</v>
      </c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301"/>
      <c r="AJ10" s="301"/>
      <c r="AK10" s="301"/>
      <c r="AL10" s="301"/>
      <c r="AM10" s="301"/>
      <c r="AN10" s="1"/>
      <c r="AO10" s="1"/>
      <c r="AP10" s="1"/>
      <c r="AQ10" s="1"/>
      <c r="AR10" s="1"/>
      <c r="AS10" s="16"/>
    </row>
    <row r="11" spans="1:45" ht="21" thickTop="1" thickBot="1">
      <c r="A11" s="34" t="s">
        <v>9</v>
      </c>
      <c r="B11" s="201"/>
      <c r="C11" s="201"/>
      <c r="D11" s="35"/>
      <c r="E11" s="35"/>
      <c r="F11" s="318">
        <f>+W8</f>
        <v>44531</v>
      </c>
      <c r="G11" s="319"/>
      <c r="H11" s="35"/>
      <c r="I11" s="35"/>
      <c r="J11" s="35"/>
      <c r="K11" s="35" t="s">
        <v>78</v>
      </c>
      <c r="L11" s="35"/>
      <c r="M11" s="35"/>
      <c r="N11" s="35"/>
      <c r="O11" s="35"/>
      <c r="P11" s="157"/>
      <c r="Q11" s="157"/>
      <c r="R11" s="36"/>
      <c r="T11" s="12"/>
      <c r="U11" s="308" t="s">
        <v>64</v>
      </c>
      <c r="V11" s="309"/>
      <c r="W11" s="310"/>
      <c r="X11" s="310"/>
      <c r="Y11" s="311"/>
      <c r="Z11" s="308" t="s">
        <v>64</v>
      </c>
      <c r="AA11" s="310"/>
      <c r="AB11" s="310"/>
      <c r="AC11" s="311"/>
      <c r="AD11" s="10"/>
      <c r="AE11" s="10"/>
      <c r="AF11" s="1"/>
      <c r="AG11" s="1"/>
      <c r="AH11" s="1"/>
      <c r="AI11" s="1"/>
      <c r="AJ11" s="1"/>
      <c r="AK11" s="1"/>
      <c r="AL11" s="85"/>
      <c r="AR11" s="1"/>
      <c r="AS11" s="16"/>
    </row>
    <row r="12" spans="1:45" ht="19.5">
      <c r="A12" s="320" t="s">
        <v>87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7"/>
      <c r="P12" s="37"/>
      <c r="Q12" s="37"/>
      <c r="R12" s="38"/>
      <c r="T12" s="12"/>
      <c r="U12" s="82" t="s">
        <v>22</v>
      </c>
      <c r="V12" s="219"/>
      <c r="W12" s="312" t="s">
        <v>40</v>
      </c>
      <c r="X12" s="313"/>
      <c r="Y12" s="314"/>
      <c r="Z12" s="82" t="s">
        <v>21</v>
      </c>
      <c r="AA12" s="119" t="s">
        <v>51</v>
      </c>
      <c r="AB12" s="121"/>
      <c r="AC12" s="122"/>
      <c r="AD12" s="1"/>
      <c r="AE12" s="1"/>
      <c r="AF12" s="1"/>
      <c r="AG12" s="1"/>
      <c r="AH12" s="1"/>
      <c r="AI12" s="1"/>
      <c r="AJ12" s="1"/>
      <c r="AK12" s="16"/>
      <c r="AL12" s="290" t="s">
        <v>8</v>
      </c>
      <c r="AM12" s="291"/>
      <c r="AN12" s="291"/>
      <c r="AO12" s="292"/>
      <c r="AP12" s="50" t="s">
        <v>6</v>
      </c>
      <c r="AQ12" s="51"/>
      <c r="AR12" s="278" t="s">
        <v>5</v>
      </c>
      <c r="AS12" s="279"/>
    </row>
    <row r="13" spans="1:45" ht="20.25" thickBot="1">
      <c r="A13" s="315" t="s">
        <v>10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7"/>
      <c r="T13" s="30"/>
      <c r="U13" s="48" t="s">
        <v>56</v>
      </c>
      <c r="V13" s="220"/>
      <c r="W13" s="275" t="s">
        <v>53</v>
      </c>
      <c r="X13" s="276"/>
      <c r="Y13" s="277"/>
      <c r="Z13" s="123"/>
      <c r="AA13" s="32"/>
      <c r="AB13" s="33"/>
      <c r="AC13" s="124"/>
      <c r="AD13" s="1"/>
      <c r="AE13" s="1"/>
      <c r="AF13" s="1"/>
      <c r="AG13" s="1"/>
      <c r="AH13" s="1"/>
      <c r="AI13" s="1"/>
      <c r="AJ13" s="1"/>
      <c r="AK13" s="16"/>
      <c r="AL13" s="280" t="s">
        <v>11</v>
      </c>
      <c r="AM13" s="281"/>
      <c r="AN13" s="281"/>
      <c r="AO13" s="282"/>
      <c r="AP13" s="40" t="s">
        <v>6</v>
      </c>
      <c r="AQ13" s="41"/>
      <c r="AR13" s="283" t="s">
        <v>5</v>
      </c>
      <c r="AS13" s="284"/>
    </row>
    <row r="14" spans="1:45" ht="20.25" thickBot="1">
      <c r="A14" s="308" t="s">
        <v>64</v>
      </c>
      <c r="B14" s="309"/>
      <c r="C14" s="309"/>
      <c r="D14" s="310"/>
      <c r="E14" s="310"/>
      <c r="F14" s="311"/>
      <c r="G14" s="308" t="s">
        <v>64</v>
      </c>
      <c r="H14" s="310"/>
      <c r="I14" s="310"/>
      <c r="J14" s="311"/>
      <c r="K14" s="302" t="s">
        <v>63</v>
      </c>
      <c r="L14" s="303"/>
      <c r="M14" s="303"/>
      <c r="N14" s="303"/>
      <c r="O14" s="303"/>
      <c r="P14" s="303"/>
      <c r="Q14" s="303"/>
      <c r="R14" s="304"/>
      <c r="T14" s="30"/>
      <c r="U14" s="48" t="s">
        <v>19</v>
      </c>
      <c r="V14" s="220"/>
      <c r="W14" s="275" t="s">
        <v>65</v>
      </c>
      <c r="X14" s="293"/>
      <c r="Y14" s="277"/>
      <c r="Z14" s="48" t="s">
        <v>20</v>
      </c>
      <c r="AA14" s="84" t="s">
        <v>66</v>
      </c>
      <c r="AB14" s="125"/>
      <c r="AC14" s="126"/>
      <c r="AD14" s="1"/>
      <c r="AE14" s="1"/>
      <c r="AF14" s="1"/>
      <c r="AG14" s="1"/>
      <c r="AH14" s="1"/>
      <c r="AI14" s="1"/>
      <c r="AJ14" s="1"/>
      <c r="AK14" s="16"/>
      <c r="AL14" s="285" t="s">
        <v>12</v>
      </c>
      <c r="AM14" s="286"/>
      <c r="AN14" s="286"/>
      <c r="AO14" s="287"/>
      <c r="AP14" s="189" t="s">
        <v>6</v>
      </c>
      <c r="AQ14" s="190"/>
      <c r="AR14" s="288" t="s">
        <v>5</v>
      </c>
      <c r="AS14" s="289"/>
    </row>
    <row r="15" spans="1:45" ht="21.2" customHeight="1" thickBot="1">
      <c r="A15" s="82" t="s">
        <v>39</v>
      </c>
      <c r="B15" s="322" t="s">
        <v>40</v>
      </c>
      <c r="C15" s="323"/>
      <c r="D15" s="323"/>
      <c r="E15" s="323"/>
      <c r="F15" s="324"/>
      <c r="G15" s="82" t="s">
        <v>41</v>
      </c>
      <c r="H15" s="119" t="s">
        <v>51</v>
      </c>
      <c r="I15" s="121"/>
      <c r="J15" s="122"/>
      <c r="K15" s="305" t="s">
        <v>70</v>
      </c>
      <c r="L15" s="306"/>
      <c r="M15" s="306"/>
      <c r="N15" s="306"/>
      <c r="O15" s="306"/>
      <c r="P15" s="306"/>
      <c r="Q15" s="306"/>
      <c r="R15" s="307"/>
      <c r="T15" s="12"/>
      <c r="U15" s="48" t="s">
        <v>44</v>
      </c>
      <c r="V15" s="221"/>
      <c r="W15" s="84" t="s">
        <v>67</v>
      </c>
      <c r="X15" s="125"/>
      <c r="Y15" s="126"/>
      <c r="Z15" s="48" t="s">
        <v>45</v>
      </c>
      <c r="AA15" s="275" t="s">
        <v>46</v>
      </c>
      <c r="AB15" s="293"/>
      <c r="AC15" s="277"/>
      <c r="AD15" s="1"/>
      <c r="AE15" s="1"/>
      <c r="AF15" s="1"/>
      <c r="AG15" s="1"/>
      <c r="AH15" s="1"/>
      <c r="AI15" s="1"/>
      <c r="AJ15" s="1"/>
      <c r="AK15" s="16"/>
      <c r="AL15" s="52" t="s">
        <v>14</v>
      </c>
      <c r="AM15" s="42"/>
      <c r="AN15" s="39" t="s">
        <v>7</v>
      </c>
      <c r="AO15" s="42"/>
      <c r="AP15" s="43" t="s">
        <v>2</v>
      </c>
      <c r="AQ15" s="44"/>
      <c r="AR15" s="294" t="s">
        <v>15</v>
      </c>
      <c r="AS15" s="295"/>
    </row>
    <row r="16" spans="1:45" ht="20.25" thickBot="1">
      <c r="A16" s="48" t="s">
        <v>56</v>
      </c>
      <c r="B16" s="325" t="s">
        <v>53</v>
      </c>
      <c r="C16" s="326"/>
      <c r="D16" s="326"/>
      <c r="E16" s="326"/>
      <c r="F16" s="327"/>
      <c r="G16" s="123"/>
      <c r="H16" s="32"/>
      <c r="I16" s="33"/>
      <c r="J16" s="124"/>
      <c r="K16" s="290" t="s">
        <v>8</v>
      </c>
      <c r="L16" s="329"/>
      <c r="M16" s="329"/>
      <c r="N16" s="330"/>
      <c r="O16" s="50" t="s">
        <v>6</v>
      </c>
      <c r="P16" s="51"/>
      <c r="Q16" s="278" t="s">
        <v>5</v>
      </c>
      <c r="R16" s="279"/>
      <c r="T16" s="12"/>
      <c r="U16" s="48" t="s">
        <v>47</v>
      </c>
      <c r="V16" s="220"/>
      <c r="W16" s="275" t="s">
        <v>48</v>
      </c>
      <c r="X16" s="293"/>
      <c r="Y16" s="277"/>
      <c r="Z16" s="48" t="s">
        <v>54</v>
      </c>
      <c r="AA16" s="84" t="s">
        <v>57</v>
      </c>
      <c r="AB16" s="125"/>
      <c r="AC16" s="126"/>
      <c r="AD16" s="1"/>
      <c r="AE16" s="1"/>
      <c r="AF16" s="1"/>
      <c r="AG16" s="1"/>
      <c r="AH16" s="1"/>
      <c r="AI16" s="1"/>
      <c r="AJ16" s="1"/>
      <c r="AK16" s="16"/>
      <c r="AL16" s="53" t="s">
        <v>13</v>
      </c>
      <c r="AM16" s="46"/>
      <c r="AN16" s="45" t="s">
        <v>1</v>
      </c>
      <c r="AO16" s="46"/>
      <c r="AP16" s="54" t="s">
        <v>3</v>
      </c>
      <c r="AQ16" s="55"/>
      <c r="AR16" s="296" t="s">
        <v>4</v>
      </c>
      <c r="AS16" s="297"/>
    </row>
    <row r="17" spans="1:45" ht="20.25" thickBot="1">
      <c r="A17" s="48" t="s">
        <v>52</v>
      </c>
      <c r="B17" s="325" t="s">
        <v>65</v>
      </c>
      <c r="C17" s="326"/>
      <c r="D17" s="326"/>
      <c r="E17" s="326"/>
      <c r="F17" s="327"/>
      <c r="G17" s="48" t="s">
        <v>38</v>
      </c>
      <c r="H17" s="84" t="s">
        <v>66</v>
      </c>
      <c r="I17" s="125"/>
      <c r="J17" s="126"/>
      <c r="K17" s="280" t="s">
        <v>82</v>
      </c>
      <c r="L17" s="331"/>
      <c r="M17" s="331"/>
      <c r="N17" s="332"/>
      <c r="O17" s="40" t="s">
        <v>6</v>
      </c>
      <c r="P17" s="41"/>
      <c r="Q17" s="283" t="s">
        <v>5</v>
      </c>
      <c r="R17" s="284"/>
      <c r="T17" s="17"/>
      <c r="U17" s="49" t="s">
        <v>42</v>
      </c>
      <c r="V17" s="222"/>
      <c r="W17" s="272" t="s">
        <v>68</v>
      </c>
      <c r="X17" s="273"/>
      <c r="Y17" s="274"/>
      <c r="Z17" s="49" t="s">
        <v>43</v>
      </c>
      <c r="AA17" s="120" t="s">
        <v>69</v>
      </c>
      <c r="AB17" s="127"/>
      <c r="AC17" s="128"/>
      <c r="AD17" s="1"/>
      <c r="AE17" s="1"/>
      <c r="AF17" s="1"/>
      <c r="AG17" s="1"/>
      <c r="AH17" s="1"/>
      <c r="AI17" s="1"/>
      <c r="AJ17" s="1"/>
      <c r="AK17" s="11"/>
      <c r="AR17" s="85"/>
      <c r="AS17" s="86"/>
    </row>
    <row r="18" spans="1:45" ht="19.5">
      <c r="A18" s="48" t="s">
        <v>44</v>
      </c>
      <c r="B18" s="325" t="s">
        <v>67</v>
      </c>
      <c r="C18" s="326"/>
      <c r="D18" s="326"/>
      <c r="E18" s="326"/>
      <c r="F18" s="327"/>
      <c r="G18" s="48" t="s">
        <v>45</v>
      </c>
      <c r="H18" s="275" t="s">
        <v>46</v>
      </c>
      <c r="I18" s="293"/>
      <c r="J18" s="277"/>
      <c r="K18" s="285" t="s">
        <v>83</v>
      </c>
      <c r="L18" s="333"/>
      <c r="M18" s="333"/>
      <c r="N18" s="334"/>
      <c r="O18" s="189" t="s">
        <v>6</v>
      </c>
      <c r="P18" s="190"/>
      <c r="Q18" s="288" t="s">
        <v>5</v>
      </c>
      <c r="R18" s="289"/>
      <c r="T18" s="89"/>
      <c r="U18" s="232" t="s">
        <v>30</v>
      </c>
      <c r="V18" s="232"/>
      <c r="W18" s="93" t="s">
        <v>33</v>
      </c>
      <c r="X18" s="93"/>
      <c r="Y18" s="94" t="s">
        <v>23</v>
      </c>
      <c r="Z18" s="95" t="s">
        <v>17</v>
      </c>
      <c r="AA18" s="93" t="s">
        <v>23</v>
      </c>
      <c r="AB18" s="94" t="s">
        <v>18</v>
      </c>
      <c r="AC18" s="96" t="s">
        <v>17</v>
      </c>
      <c r="AD18" s="93" t="s">
        <v>23</v>
      </c>
      <c r="AE18" s="94" t="s">
        <v>18</v>
      </c>
      <c r="AF18" s="95" t="s">
        <v>17</v>
      </c>
      <c r="AG18" s="93" t="s">
        <v>23</v>
      </c>
      <c r="AH18" s="94" t="s">
        <v>18</v>
      </c>
      <c r="AI18" s="96" t="s">
        <v>17</v>
      </c>
      <c r="AJ18" s="93" t="s">
        <v>23</v>
      </c>
      <c r="AK18" s="94" t="s">
        <v>18</v>
      </c>
      <c r="AL18" s="112" t="s">
        <v>26</v>
      </c>
      <c r="AM18" s="97"/>
      <c r="AN18" s="95" t="s">
        <v>30</v>
      </c>
      <c r="AO18" s="93" t="s">
        <v>62</v>
      </c>
      <c r="AP18" s="94"/>
      <c r="AQ18" s="96"/>
      <c r="AR18" s="98"/>
      <c r="AS18" s="15"/>
    </row>
    <row r="19" spans="1:45" ht="19.5">
      <c r="A19" s="48" t="s">
        <v>47</v>
      </c>
      <c r="B19" s="325" t="s">
        <v>48</v>
      </c>
      <c r="C19" s="326"/>
      <c r="D19" s="326"/>
      <c r="E19" s="326"/>
      <c r="F19" s="327"/>
      <c r="G19" s="48" t="s">
        <v>54</v>
      </c>
      <c r="H19" s="84" t="s">
        <v>57</v>
      </c>
      <c r="I19" s="125"/>
      <c r="J19" s="126"/>
      <c r="K19" s="52" t="s">
        <v>14</v>
      </c>
      <c r="L19" s="42"/>
      <c r="M19" s="39" t="s">
        <v>7</v>
      </c>
      <c r="N19" s="42"/>
      <c r="O19" s="43" t="s">
        <v>2</v>
      </c>
      <c r="P19" s="44"/>
      <c r="Q19" s="294" t="s">
        <v>15</v>
      </c>
      <c r="R19" s="295"/>
      <c r="T19" s="90"/>
      <c r="U19" s="233" t="s">
        <v>76</v>
      </c>
      <c r="V19" s="234"/>
      <c r="W19" s="100"/>
      <c r="X19" s="100"/>
      <c r="Y19" s="101"/>
      <c r="Z19" s="102" t="s">
        <v>59</v>
      </c>
      <c r="AA19" s="100"/>
      <c r="AB19" s="110"/>
      <c r="AC19" s="100"/>
      <c r="AD19" s="100"/>
      <c r="AE19" s="101"/>
      <c r="AF19" s="115" t="s">
        <v>73</v>
      </c>
      <c r="AG19" s="103"/>
      <c r="AH19" s="103"/>
      <c r="AI19" s="104"/>
      <c r="AJ19" s="100"/>
      <c r="AK19" s="101"/>
      <c r="AL19" s="113" t="s">
        <v>60</v>
      </c>
      <c r="AM19" s="118"/>
      <c r="AN19" s="102" t="s">
        <v>74</v>
      </c>
      <c r="AO19" s="100"/>
      <c r="AP19" s="100"/>
      <c r="AQ19" s="100"/>
      <c r="AR19" s="117"/>
      <c r="AS19" s="83"/>
    </row>
    <row r="20" spans="1:45" ht="20.25" thickBot="1">
      <c r="A20" s="49" t="s">
        <v>42</v>
      </c>
      <c r="B20" s="369" t="s">
        <v>149</v>
      </c>
      <c r="C20" s="370"/>
      <c r="D20" s="370"/>
      <c r="E20" s="370"/>
      <c r="F20" s="371"/>
      <c r="G20" s="49" t="s">
        <v>43</v>
      </c>
      <c r="H20" s="272" t="s">
        <v>134</v>
      </c>
      <c r="I20" s="273"/>
      <c r="J20" s="274"/>
      <c r="K20" s="53" t="s">
        <v>13</v>
      </c>
      <c r="L20" s="46"/>
      <c r="M20" s="45" t="s">
        <v>1</v>
      </c>
      <c r="N20" s="46"/>
      <c r="O20" s="54" t="s">
        <v>3</v>
      </c>
      <c r="P20" s="55"/>
      <c r="Q20" s="296" t="s">
        <v>4</v>
      </c>
      <c r="R20" s="297"/>
      <c r="T20" s="91"/>
      <c r="U20" s="235"/>
      <c r="V20" s="236"/>
      <c r="W20" s="106"/>
      <c r="X20" s="106"/>
      <c r="Y20" s="107"/>
      <c r="Z20" s="108" t="s">
        <v>71</v>
      </c>
      <c r="AA20" s="106"/>
      <c r="AB20" s="111"/>
      <c r="AC20" s="106"/>
      <c r="AD20" s="106"/>
      <c r="AE20" s="107"/>
      <c r="AF20" s="108" t="s">
        <v>72</v>
      </c>
      <c r="AG20" s="106"/>
      <c r="AH20" s="106"/>
      <c r="AI20" s="106"/>
      <c r="AJ20" s="106"/>
      <c r="AK20" s="107"/>
      <c r="AL20" s="114" t="s">
        <v>61</v>
      </c>
      <c r="AM20" s="111"/>
      <c r="AN20" s="108" t="s">
        <v>75</v>
      </c>
      <c r="AO20" s="106"/>
      <c r="AP20" s="106"/>
      <c r="AQ20" s="106"/>
      <c r="AR20" s="109"/>
      <c r="AS20" s="116"/>
    </row>
    <row r="21" spans="1:45" ht="19.5">
      <c r="A21" s="181">
        <f>+T21</f>
        <v>81058</v>
      </c>
      <c r="B21" s="208">
        <f>+U21</f>
        <v>0.89444444444444438</v>
      </c>
      <c r="C21" s="250" t="str">
        <f>+V21</f>
        <v>B1</v>
      </c>
      <c r="D21" s="209">
        <f t="shared" ref="D21:D24" si="0">+W21</f>
        <v>0.92916666666666659</v>
      </c>
      <c r="E21" s="210" t="str">
        <f t="shared" ref="E21:E36" si="1">+X21</f>
        <v>A1</v>
      </c>
      <c r="F21" s="47">
        <f>+Z21</f>
        <v>0.9590277777777777</v>
      </c>
      <c r="G21" s="132" t="str">
        <f>+AB23</f>
        <v>B1</v>
      </c>
      <c r="H21" s="47">
        <f>+AC21</f>
        <v>0.99374999999999991</v>
      </c>
      <c r="I21" s="130" t="str">
        <f>+AE23</f>
        <v>A1</v>
      </c>
      <c r="J21" s="47">
        <f>+AF21</f>
        <v>1.023611111111111</v>
      </c>
      <c r="K21" s="132" t="str">
        <f>+AH23</f>
        <v>B2</v>
      </c>
      <c r="L21" s="47">
        <f>+AI21</f>
        <v>1.0583333333333333</v>
      </c>
      <c r="M21" s="130" t="str">
        <f>+AK23</f>
        <v>A2</v>
      </c>
      <c r="N21" s="135">
        <f t="shared" ref="N21:N23" si="2">+AO21</f>
        <v>1.1472222222222221</v>
      </c>
      <c r="O21" s="136" t="str">
        <f t="shared" ref="O21:O24" si="3">+AP21</f>
        <v>C</v>
      </c>
      <c r="P21" s="145">
        <f t="shared" ref="P21:P23" si="4">+AQ21</f>
        <v>1.1854166666666668</v>
      </c>
      <c r="Q21" s="151" t="str">
        <f t="shared" ref="Q21:Q24" si="5">+AR21</f>
        <v>C</v>
      </c>
      <c r="R21" s="158">
        <v>45</v>
      </c>
      <c r="T21" s="164">
        <v>81058</v>
      </c>
      <c r="U21" s="228">
        <f t="shared" ref="U21" si="6">+Z21-+$T$2</f>
        <v>0.89444444444444438</v>
      </c>
      <c r="V21" s="238" t="str">
        <f>+'2021_12  JST'!V21</f>
        <v>B1</v>
      </c>
      <c r="W21" s="229">
        <f t="shared" ref="W21:W31" si="7">+U21+$W$3</f>
        <v>0.92916666666666659</v>
      </c>
      <c r="X21" s="230" t="str">
        <f>+'2021_12  JST'!X21</f>
        <v>A1</v>
      </c>
      <c r="Y21" s="58" t="str">
        <f>+$Y$3</f>
        <v>(30min)</v>
      </c>
      <c r="Z21" s="61">
        <v>0.9590277777777777</v>
      </c>
      <c r="AA21" s="57" t="str">
        <f>+$U$3</f>
        <v>(30min)</v>
      </c>
      <c r="AB21" s="133" t="s">
        <v>19</v>
      </c>
      <c r="AC21" s="65">
        <f>+Z21+$W$3</f>
        <v>0.99374999999999991</v>
      </c>
      <c r="AD21" s="57" t="str">
        <f>+$Y$3</f>
        <v>(30min)</v>
      </c>
      <c r="AE21" s="62" t="s">
        <v>22</v>
      </c>
      <c r="AF21" s="67">
        <f t="shared" ref="AF21:AF22" si="8">+Z21+$T$2</f>
        <v>1.023611111111111</v>
      </c>
      <c r="AG21" s="57" t="str">
        <f>+$U$3</f>
        <v>(30min)</v>
      </c>
      <c r="AH21" s="133" t="s">
        <v>20</v>
      </c>
      <c r="AI21" s="69">
        <f>+AF21+$W$3</f>
        <v>1.0583333333333333</v>
      </c>
      <c r="AJ21" s="57" t="str">
        <f>+$Y$3</f>
        <v>(30min)</v>
      </c>
      <c r="AK21" s="62" t="s">
        <v>21</v>
      </c>
      <c r="AL21" s="70">
        <f>+AF21+$W$5</f>
        <v>1.0826388888888887</v>
      </c>
      <c r="AM21" s="71">
        <f>+AF21+$Z$5</f>
        <v>1.1208333333333333</v>
      </c>
      <c r="AN21" s="169">
        <f t="shared" ref="AN21:AN22" si="9">+AF21+$T$2</f>
        <v>1.0881944444444445</v>
      </c>
      <c r="AO21" s="57">
        <f>+AN21+$W$5</f>
        <v>1.1472222222222221</v>
      </c>
      <c r="AP21" s="62" t="str">
        <f>+'2021_12  JST'!AP21</f>
        <v>C</v>
      </c>
      <c r="AQ21" s="69">
        <f>+AN21+$Z$5</f>
        <v>1.1854166666666668</v>
      </c>
      <c r="AR21" s="244" t="str">
        <f>+'2021_12  JST'!AR21</f>
        <v>C</v>
      </c>
      <c r="AS21" s="79">
        <f>+'2021_12  JST'!AS21</f>
        <v>67</v>
      </c>
    </row>
    <row r="22" spans="1:45" ht="20.25" thickBot="1">
      <c r="A22" s="176"/>
      <c r="B22" s="211"/>
      <c r="C22" s="212"/>
      <c r="D22" s="213" t="str">
        <f t="shared" si="0"/>
        <v xml:space="preserve"> </v>
      </c>
      <c r="E22" s="240" t="str">
        <f t="shared" si="1"/>
        <v>E1</v>
      </c>
      <c r="F22" s="131">
        <f t="shared" ref="F22:F36" si="10">+Z22</f>
        <v>0.39861111111111108</v>
      </c>
      <c r="G22" s="134" t="str">
        <f t="shared" ref="G22:G26" si="11">+AB24</f>
        <v>E1</v>
      </c>
      <c r="H22" s="131">
        <f t="shared" ref="H22:H36" si="12">+AC22</f>
        <v>0.44027777777777777</v>
      </c>
      <c r="I22" s="134" t="str">
        <f t="shared" ref="I22:I26" si="13">+AE24</f>
        <v>B3</v>
      </c>
      <c r="J22" s="131">
        <f t="shared" ref="J22:J36" si="14">+AF22</f>
        <v>0.46319444444444441</v>
      </c>
      <c r="K22" s="134" t="s">
        <v>147</v>
      </c>
      <c r="L22" s="131">
        <f t="shared" ref="L22:L36" si="15">+AI22</f>
        <v>0.50486111111111109</v>
      </c>
      <c r="M22" s="134" t="s">
        <v>154</v>
      </c>
      <c r="N22" s="139">
        <f t="shared" si="2"/>
        <v>0.57638888888888895</v>
      </c>
      <c r="O22" s="147" t="str">
        <f t="shared" si="3"/>
        <v>B4</v>
      </c>
      <c r="P22" s="139">
        <f t="shared" si="4"/>
        <v>0.64236111111111116</v>
      </c>
      <c r="Q22" s="149" t="str">
        <f t="shared" si="5"/>
        <v>B5</v>
      </c>
      <c r="R22" s="159"/>
      <c r="T22" s="188"/>
      <c r="U22" s="203" t="s">
        <v>141</v>
      </c>
      <c r="V22" s="225" t="s">
        <v>140</v>
      </c>
      <c r="W22" s="196" t="s">
        <v>140</v>
      </c>
      <c r="X22" s="231" t="str">
        <f>+'2021_12  JST'!X22</f>
        <v>E1</v>
      </c>
      <c r="Y22" s="60" t="str">
        <f>+$Y$4</f>
        <v>(45min)</v>
      </c>
      <c r="Z22" s="63">
        <v>0.39861111111111108</v>
      </c>
      <c r="AA22" s="59" t="str">
        <f>+$U$4</f>
        <v>(45min)</v>
      </c>
      <c r="AB22" s="156" t="s">
        <v>42</v>
      </c>
      <c r="AC22" s="66">
        <f>+Z22+$W$4</f>
        <v>0.44027777777777777</v>
      </c>
      <c r="AD22" s="59" t="str">
        <f>+$Y$4</f>
        <v>(45min)</v>
      </c>
      <c r="AE22" s="64" t="s">
        <v>44</v>
      </c>
      <c r="AF22" s="63">
        <f t="shared" si="8"/>
        <v>0.46319444444444441</v>
      </c>
      <c r="AG22" s="68" t="str">
        <f>+$U$4</f>
        <v>(45min)</v>
      </c>
      <c r="AH22" s="156" t="s">
        <v>42</v>
      </c>
      <c r="AI22" s="66">
        <f>+AF22+$W$4</f>
        <v>0.50486111111111109</v>
      </c>
      <c r="AJ22" s="59" t="str">
        <f>+$Y$4</f>
        <v>(45min)</v>
      </c>
      <c r="AK22" s="64" t="s">
        <v>44</v>
      </c>
      <c r="AL22" s="72">
        <f>+AF22+$W$6</f>
        <v>0.51180555555555551</v>
      </c>
      <c r="AM22" s="73">
        <f>+AF22+$Z$6</f>
        <v>0.57777777777777772</v>
      </c>
      <c r="AN22" s="74">
        <f t="shared" si="9"/>
        <v>0.52777777777777779</v>
      </c>
      <c r="AO22" s="59">
        <f>+AN22+$W$6</f>
        <v>0.57638888888888895</v>
      </c>
      <c r="AP22" s="76" t="str">
        <f>+'2021_12  JST'!AP22</f>
        <v>B4</v>
      </c>
      <c r="AQ22" s="81">
        <f>+AN22+$Z$6</f>
        <v>0.64236111111111116</v>
      </c>
      <c r="AR22" s="245" t="str">
        <f>+'2021_12  JST'!AR22</f>
        <v>B5</v>
      </c>
      <c r="AS22" s="80"/>
    </row>
    <row r="23" spans="1:45" ht="19.5">
      <c r="A23" s="181">
        <f>+T23</f>
        <v>81059</v>
      </c>
      <c r="B23" s="208" t="str">
        <f>+U23</f>
        <v xml:space="preserve"> </v>
      </c>
      <c r="C23" s="250" t="str">
        <f>+V23</f>
        <v xml:space="preserve"> </v>
      </c>
      <c r="D23" s="209" t="str">
        <f t="shared" si="0"/>
        <v xml:space="preserve"> </v>
      </c>
      <c r="E23" s="210" t="s">
        <v>140</v>
      </c>
      <c r="F23" s="47">
        <f t="shared" si="10"/>
        <v>0.94236111111111109</v>
      </c>
      <c r="G23" s="132" t="str">
        <f>+AB25</f>
        <v>B1</v>
      </c>
      <c r="H23" s="47">
        <f t="shared" si="12"/>
        <v>0.9770833333333333</v>
      </c>
      <c r="I23" s="130" t="str">
        <f>+AE25</f>
        <v>A1</v>
      </c>
      <c r="J23" s="47">
        <f t="shared" si="14"/>
        <v>1.0069444444444444</v>
      </c>
      <c r="K23" s="132" t="str">
        <f>+AH25</f>
        <v>B2</v>
      </c>
      <c r="L23" s="47">
        <f t="shared" si="15"/>
        <v>1.0416666666666667</v>
      </c>
      <c r="M23" s="130" t="str">
        <f>+AK25</f>
        <v>A2</v>
      </c>
      <c r="N23" s="135">
        <f t="shared" si="2"/>
        <v>1.1305555555555555</v>
      </c>
      <c r="O23" s="136" t="str">
        <f t="shared" si="3"/>
        <v>C</v>
      </c>
      <c r="P23" s="145">
        <f t="shared" si="4"/>
        <v>1.1687500000000002</v>
      </c>
      <c r="Q23" s="151" t="str">
        <f t="shared" si="5"/>
        <v>C</v>
      </c>
      <c r="R23" s="158">
        <v>67</v>
      </c>
      <c r="T23" s="164">
        <v>81059</v>
      </c>
      <c r="U23" s="228" t="s">
        <v>140</v>
      </c>
      <c r="V23" s="238" t="s">
        <v>140</v>
      </c>
      <c r="W23" s="229" t="s">
        <v>140</v>
      </c>
      <c r="X23" s="230" t="str">
        <f>+'2021_12  JST'!X23</f>
        <v>A1</v>
      </c>
      <c r="Y23" s="58" t="str">
        <f>+$Y$3</f>
        <v>(30min)</v>
      </c>
      <c r="Z23" s="61">
        <v>0.94236111111111109</v>
      </c>
      <c r="AA23" s="57" t="str">
        <f>+$U$3</f>
        <v>(30min)</v>
      </c>
      <c r="AB23" s="133" t="s">
        <v>19</v>
      </c>
      <c r="AC23" s="65">
        <f>+Z23+$W$3</f>
        <v>0.9770833333333333</v>
      </c>
      <c r="AD23" s="57" t="str">
        <f>+$Y$3</f>
        <v>(30min)</v>
      </c>
      <c r="AE23" s="62" t="s">
        <v>22</v>
      </c>
      <c r="AF23" s="67">
        <f t="shared" ref="AF23:AF36" si="16">+Z23+$T$2</f>
        <v>1.0069444444444444</v>
      </c>
      <c r="AG23" s="57" t="str">
        <f>+$U$3</f>
        <v>(30min)</v>
      </c>
      <c r="AH23" s="133" t="s">
        <v>20</v>
      </c>
      <c r="AI23" s="69">
        <f>+AF23+$W$3</f>
        <v>1.0416666666666667</v>
      </c>
      <c r="AJ23" s="57" t="str">
        <f>+$Y$3</f>
        <v>(30min)</v>
      </c>
      <c r="AK23" s="62" t="s">
        <v>41</v>
      </c>
      <c r="AL23" s="70">
        <f>+AF23+$W$5</f>
        <v>1.0659722222222221</v>
      </c>
      <c r="AM23" s="71">
        <f>+AF23+$Z$5</f>
        <v>1.1041666666666667</v>
      </c>
      <c r="AN23" s="169">
        <f t="shared" ref="AN23:AN36" si="17">+AF23+$T$2</f>
        <v>1.0715277777777779</v>
      </c>
      <c r="AO23" s="57">
        <f>+AN23+$W$5</f>
        <v>1.1305555555555555</v>
      </c>
      <c r="AP23" s="62" t="str">
        <f>+'2021_12  JST'!AP23</f>
        <v>C</v>
      </c>
      <c r="AQ23" s="69">
        <f>+AN23+$Z$5</f>
        <v>1.1687500000000002</v>
      </c>
      <c r="AR23" s="244" t="str">
        <f>+'2021_12  JST'!AR23</f>
        <v>C</v>
      </c>
      <c r="AS23" s="79">
        <f>+'2021_12  JST'!AS23</f>
        <v>89</v>
      </c>
    </row>
    <row r="24" spans="1:45" ht="20.25" thickBot="1">
      <c r="A24" s="180"/>
      <c r="B24" s="211"/>
      <c r="C24" s="251"/>
      <c r="D24" s="213" t="str">
        <f t="shared" si="0"/>
        <v xml:space="preserve"> </v>
      </c>
      <c r="E24" s="240" t="str">
        <f t="shared" si="1"/>
        <v>E1</v>
      </c>
      <c r="F24" s="257">
        <f t="shared" si="10"/>
        <v>1.3826388888888888</v>
      </c>
      <c r="G24" s="258" t="s">
        <v>145</v>
      </c>
      <c r="H24" s="257">
        <f t="shared" si="12"/>
        <v>1.4243055555555555</v>
      </c>
      <c r="I24" s="258" t="str">
        <f t="shared" si="13"/>
        <v>B3</v>
      </c>
      <c r="J24" s="253">
        <f t="shared" si="14"/>
        <v>1.4472222222222222</v>
      </c>
      <c r="K24" s="254" t="s">
        <v>147</v>
      </c>
      <c r="L24" s="253">
        <f t="shared" si="15"/>
        <v>1.4888888888888889</v>
      </c>
      <c r="M24" s="254" t="s">
        <v>154</v>
      </c>
      <c r="N24" s="142">
        <v>0.51180555555555551</v>
      </c>
      <c r="O24" s="267" t="str">
        <f t="shared" si="3"/>
        <v>B4</v>
      </c>
      <c r="P24" s="266" t="s">
        <v>142</v>
      </c>
      <c r="Q24" s="268" t="str">
        <f t="shared" si="5"/>
        <v>B5</v>
      </c>
      <c r="R24" s="159"/>
      <c r="T24" s="188"/>
      <c r="U24" s="203" t="s">
        <v>140</v>
      </c>
      <c r="V24" s="225" t="s">
        <v>140</v>
      </c>
      <c r="W24" s="196" t="s">
        <v>140</v>
      </c>
      <c r="X24" s="231" t="str">
        <f>+'2021_12  JST'!X24</f>
        <v>E1</v>
      </c>
      <c r="Y24" s="60" t="str">
        <f>+$Y$4</f>
        <v>(45min)</v>
      </c>
      <c r="Z24" s="63">
        <f>+Z23+$U$2</f>
        <v>1.3826388888888888</v>
      </c>
      <c r="AA24" s="59" t="str">
        <f>+$U$4</f>
        <v>(45min)</v>
      </c>
      <c r="AB24" s="156" t="s">
        <v>49</v>
      </c>
      <c r="AC24" s="66">
        <f>+Z24+$W$4</f>
        <v>1.4243055555555555</v>
      </c>
      <c r="AD24" s="59" t="str">
        <f>+$Y$4</f>
        <v>(45min)</v>
      </c>
      <c r="AE24" s="64" t="s">
        <v>50</v>
      </c>
      <c r="AF24" s="63">
        <f t="shared" si="16"/>
        <v>1.4472222222222222</v>
      </c>
      <c r="AG24" s="68" t="str">
        <f>+$U$4</f>
        <v>(45min)</v>
      </c>
      <c r="AH24" s="156" t="s">
        <v>49</v>
      </c>
      <c r="AI24" s="66">
        <f>+AF24+$W$4</f>
        <v>1.4888888888888889</v>
      </c>
      <c r="AJ24" s="59" t="str">
        <f>+$Y$4</f>
        <v>(45min)</v>
      </c>
      <c r="AK24" s="64" t="s">
        <v>44</v>
      </c>
      <c r="AL24" s="72">
        <f>+AF24+$W$6</f>
        <v>1.4958333333333333</v>
      </c>
      <c r="AM24" s="73">
        <f>+AF24+$Z$6</f>
        <v>1.5618055555555554</v>
      </c>
      <c r="AN24" s="75">
        <f t="shared" si="17"/>
        <v>1.5118055555555556</v>
      </c>
      <c r="AO24" s="59">
        <f>+AN24+$W$6</f>
        <v>1.5604166666666668</v>
      </c>
      <c r="AP24" s="76" t="str">
        <f>+'2021_12  JST'!AP24</f>
        <v>B4</v>
      </c>
      <c r="AQ24" s="81">
        <f>+AN24+$Z$6</f>
        <v>1.6263888888888889</v>
      </c>
      <c r="AR24" s="245" t="str">
        <f>+'2021_12  JST'!AR24</f>
        <v>B5</v>
      </c>
      <c r="AS24" s="80"/>
    </row>
    <row r="25" spans="1:45" ht="19.5">
      <c r="A25" s="181">
        <f>+T25</f>
        <v>81065</v>
      </c>
      <c r="B25" s="208">
        <f>+U25</f>
        <v>0.90625</v>
      </c>
      <c r="C25" s="250" t="str">
        <f>+V25</f>
        <v>B1</v>
      </c>
      <c r="D25" s="239">
        <f>+W25</f>
        <v>0.94097222222222221</v>
      </c>
      <c r="E25" s="210" t="str">
        <f t="shared" si="1"/>
        <v>A1</v>
      </c>
      <c r="F25" s="162">
        <f t="shared" si="10"/>
        <v>0.97083333333333333</v>
      </c>
      <c r="G25" s="132" t="str">
        <f>+AB27</f>
        <v>B1</v>
      </c>
      <c r="H25" s="162">
        <f t="shared" si="12"/>
        <v>1.0055555555555555</v>
      </c>
      <c r="I25" s="130" t="str">
        <f>+AE27</f>
        <v>A1</v>
      </c>
      <c r="J25" s="162">
        <f t="shared" si="14"/>
        <v>1.0354166666666667</v>
      </c>
      <c r="K25" s="132" t="str">
        <f>+AH27</f>
        <v>B2</v>
      </c>
      <c r="L25" s="162">
        <f t="shared" si="15"/>
        <v>1.070138888888889</v>
      </c>
      <c r="M25" s="163" t="s">
        <v>155</v>
      </c>
      <c r="N25" s="265"/>
      <c r="O25" s="136" t="str">
        <f t="shared" ref="O25" si="18">+AP25</f>
        <v>C</v>
      </c>
      <c r="P25" s="145">
        <f>+AQ25</f>
        <v>1.1972222222222224</v>
      </c>
      <c r="Q25" s="151" t="str">
        <f>+AR25</f>
        <v>C</v>
      </c>
      <c r="R25" s="158">
        <v>89</v>
      </c>
      <c r="T25" s="164">
        <v>81065</v>
      </c>
      <c r="U25" s="228">
        <f t="shared" ref="U25:U31" si="19">+Z25-+$T$2</f>
        <v>0.90625</v>
      </c>
      <c r="V25" s="238" t="str">
        <f>+'2021_12  JST'!V25</f>
        <v>B1</v>
      </c>
      <c r="W25" s="229">
        <f t="shared" si="7"/>
        <v>0.94097222222222221</v>
      </c>
      <c r="X25" s="230" t="str">
        <f>+'2021_12  JST'!X25</f>
        <v>A1</v>
      </c>
      <c r="Y25" s="58" t="str">
        <f>+$Y$3</f>
        <v>(30min)</v>
      </c>
      <c r="Z25" s="61">
        <v>0.97083333333333333</v>
      </c>
      <c r="AA25" s="57" t="str">
        <f>+$U$3</f>
        <v>(30min)</v>
      </c>
      <c r="AB25" s="133" t="s">
        <v>19</v>
      </c>
      <c r="AC25" s="65">
        <f>+Z25+$W$3</f>
        <v>1.0055555555555555</v>
      </c>
      <c r="AD25" s="57" t="str">
        <f>+$Y$3</f>
        <v>(30min)</v>
      </c>
      <c r="AE25" s="62" t="s">
        <v>22</v>
      </c>
      <c r="AF25" s="67">
        <f t="shared" si="16"/>
        <v>1.0354166666666667</v>
      </c>
      <c r="AG25" s="57" t="str">
        <f>+$U$3</f>
        <v>(30min)</v>
      </c>
      <c r="AH25" s="133" t="s">
        <v>20</v>
      </c>
      <c r="AI25" s="69">
        <f>+AF25+$W$3</f>
        <v>1.070138888888889</v>
      </c>
      <c r="AJ25" s="57" t="str">
        <f>+$Y$3</f>
        <v>(30min)</v>
      </c>
      <c r="AK25" s="62" t="s">
        <v>41</v>
      </c>
      <c r="AL25" s="70">
        <f>+AF25+$W$5</f>
        <v>1.0944444444444443</v>
      </c>
      <c r="AM25" s="71">
        <f>+AF25+$Z$5</f>
        <v>1.132638888888889</v>
      </c>
      <c r="AN25" s="169">
        <f t="shared" si="17"/>
        <v>1.1000000000000001</v>
      </c>
      <c r="AO25" s="57">
        <f>+AN25+$W$5</f>
        <v>1.1590277777777778</v>
      </c>
      <c r="AP25" s="62" t="str">
        <f>+'2021_12  JST'!AP25</f>
        <v>C</v>
      </c>
      <c r="AQ25" s="69">
        <f>+AN25+$Z$5</f>
        <v>1.1972222222222224</v>
      </c>
      <c r="AR25" s="62" t="str">
        <f>+'2021_12  JST'!AR25</f>
        <v>C</v>
      </c>
      <c r="AS25" s="79" t="str">
        <f>+'2021_12  JST'!AS25</f>
        <v>01</v>
      </c>
    </row>
    <row r="26" spans="1:45" ht="20.25" thickBot="1">
      <c r="A26" s="180"/>
      <c r="B26" s="211"/>
      <c r="C26" s="251"/>
      <c r="D26" s="215" t="str">
        <f t="shared" ref="D26:D36" si="20">+W26</f>
        <v xml:space="preserve"> </v>
      </c>
      <c r="E26" s="240" t="str">
        <f t="shared" si="1"/>
        <v>E1</v>
      </c>
      <c r="F26" s="255">
        <f t="shared" si="10"/>
        <v>1.411111111111111</v>
      </c>
      <c r="G26" s="256" t="str">
        <f t="shared" si="11"/>
        <v>E1</v>
      </c>
      <c r="H26" s="255">
        <f t="shared" si="12"/>
        <v>1.4527777777777777</v>
      </c>
      <c r="I26" s="256" t="str">
        <f t="shared" si="13"/>
        <v>B3</v>
      </c>
      <c r="J26" s="255">
        <f t="shared" si="14"/>
        <v>1.4756944444444444</v>
      </c>
      <c r="K26" s="256" t="s">
        <v>147</v>
      </c>
      <c r="L26" s="255">
        <f t="shared" si="15"/>
        <v>1.5173611111111112</v>
      </c>
      <c r="M26" s="256" t="s">
        <v>154</v>
      </c>
      <c r="N26" s="139">
        <f t="shared" ref="N26:N36" si="21">+AO26</f>
        <v>1.588888888888889</v>
      </c>
      <c r="O26" s="147" t="str">
        <f t="shared" ref="O26:O36" si="22">+AP26</f>
        <v>B4</v>
      </c>
      <c r="P26" s="139">
        <f t="shared" ref="P26:P36" si="23">+AQ26</f>
        <v>1.6548611111111111</v>
      </c>
      <c r="Q26" s="149" t="str">
        <f t="shared" ref="Q26:Q36" si="24">+AR26</f>
        <v>B5</v>
      </c>
      <c r="R26" s="159"/>
      <c r="T26" s="188"/>
      <c r="U26" s="203" t="s">
        <v>140</v>
      </c>
      <c r="V26" s="225" t="s">
        <v>140</v>
      </c>
      <c r="W26" s="196" t="s">
        <v>140</v>
      </c>
      <c r="X26" s="231" t="str">
        <f>+'2021_12  JST'!X26</f>
        <v>E1</v>
      </c>
      <c r="Y26" s="60" t="str">
        <f>+$Y$4</f>
        <v>(45min)</v>
      </c>
      <c r="Z26" s="63">
        <f>+Z25+$U$2</f>
        <v>1.411111111111111</v>
      </c>
      <c r="AA26" s="59" t="str">
        <f>+$U$4</f>
        <v>(45min)</v>
      </c>
      <c r="AB26" s="156" t="s">
        <v>58</v>
      </c>
      <c r="AC26" s="66">
        <f>+Z26+$W$4</f>
        <v>1.4527777777777777</v>
      </c>
      <c r="AD26" s="59" t="str">
        <f>+$Y$4</f>
        <v>(45min)</v>
      </c>
      <c r="AE26" s="64" t="s">
        <v>50</v>
      </c>
      <c r="AF26" s="63">
        <f t="shared" si="16"/>
        <v>1.4756944444444444</v>
      </c>
      <c r="AG26" s="68" t="str">
        <f>+$U$4</f>
        <v>(45min)</v>
      </c>
      <c r="AH26" s="156" t="s">
        <v>49</v>
      </c>
      <c r="AI26" s="66">
        <f>+AF26+$W$4</f>
        <v>1.5173611111111112</v>
      </c>
      <c r="AJ26" s="59" t="str">
        <f>+$Y$4</f>
        <v>(45min)</v>
      </c>
      <c r="AK26" s="64" t="s">
        <v>44</v>
      </c>
      <c r="AL26" s="72">
        <f>+AF26+$W$6</f>
        <v>1.5243055555555556</v>
      </c>
      <c r="AM26" s="73">
        <f>+AF26+$Z$6</f>
        <v>1.5902777777777777</v>
      </c>
      <c r="AN26" s="74">
        <f t="shared" si="17"/>
        <v>1.5402777777777779</v>
      </c>
      <c r="AO26" s="59">
        <f>+AN26+$W$6</f>
        <v>1.588888888888889</v>
      </c>
      <c r="AP26" s="76" t="str">
        <f>+'2021_12  JST'!AP26</f>
        <v>B4</v>
      </c>
      <c r="AQ26" s="81">
        <f>+AN26+$Z$6</f>
        <v>1.6548611111111111</v>
      </c>
      <c r="AR26" s="242" t="str">
        <f>+'2021_12  JST'!AR26</f>
        <v>B5</v>
      </c>
      <c r="AS26" s="80"/>
    </row>
    <row r="27" spans="1:45" ht="19.5">
      <c r="A27" s="181">
        <f>+T27</f>
        <v>81066</v>
      </c>
      <c r="B27" s="208">
        <v>0.88958333333333339</v>
      </c>
      <c r="C27" s="250" t="str">
        <f>+V27</f>
        <v>B1</v>
      </c>
      <c r="D27" s="209">
        <f t="shared" si="20"/>
        <v>0.92430555555555549</v>
      </c>
      <c r="E27" s="360" t="s">
        <v>144</v>
      </c>
      <c r="F27" s="47">
        <f t="shared" si="10"/>
        <v>0.95416666666666661</v>
      </c>
      <c r="G27" s="132" t="str">
        <f>+AB27</f>
        <v>B1</v>
      </c>
      <c r="H27" s="47">
        <f t="shared" si="12"/>
        <v>0.98888888888888882</v>
      </c>
      <c r="I27" s="130" t="str">
        <f>+AE27</f>
        <v>A1</v>
      </c>
      <c r="J27" s="47">
        <f t="shared" si="14"/>
        <v>1.01875</v>
      </c>
      <c r="K27" s="132" t="str">
        <f>+AH27</f>
        <v>B2</v>
      </c>
      <c r="L27" s="47">
        <f t="shared" si="15"/>
        <v>1.0534722222222224</v>
      </c>
      <c r="M27" s="130" t="str">
        <f>+AK27</f>
        <v>A2</v>
      </c>
      <c r="N27" s="140" t="s">
        <v>140</v>
      </c>
      <c r="O27" s="141" t="s">
        <v>140</v>
      </c>
      <c r="P27" s="241" t="s">
        <v>140</v>
      </c>
      <c r="Q27" s="153" t="s">
        <v>140</v>
      </c>
      <c r="R27" s="372" t="s">
        <v>150</v>
      </c>
      <c r="T27" s="164">
        <v>81066</v>
      </c>
      <c r="U27" s="237">
        <f t="shared" si="19"/>
        <v>0.88958333333333328</v>
      </c>
      <c r="V27" s="238" t="str">
        <f>+'2021_12  JST'!V27</f>
        <v>B1</v>
      </c>
      <c r="W27" s="229">
        <f t="shared" si="7"/>
        <v>0.92430555555555549</v>
      </c>
      <c r="X27" s="230" t="str">
        <f>+'2021_12  JST'!X27</f>
        <v>A1</v>
      </c>
      <c r="Y27" s="58" t="str">
        <f>+$Y$3</f>
        <v>(30min)</v>
      </c>
      <c r="Z27" s="61">
        <v>0.95416666666666661</v>
      </c>
      <c r="AA27" s="57" t="str">
        <f>+$U$3</f>
        <v>(30min)</v>
      </c>
      <c r="AB27" s="133" t="s">
        <v>19</v>
      </c>
      <c r="AC27" s="65">
        <f>+Z27+$W$3</f>
        <v>0.98888888888888882</v>
      </c>
      <c r="AD27" s="57" t="str">
        <f>+$Y$3</f>
        <v>(30min)</v>
      </c>
      <c r="AE27" s="62" t="s">
        <v>22</v>
      </c>
      <c r="AF27" s="67">
        <f t="shared" si="16"/>
        <v>1.01875</v>
      </c>
      <c r="AG27" s="57" t="str">
        <f>+$U$3</f>
        <v>(30min)</v>
      </c>
      <c r="AH27" s="133" t="s">
        <v>20</v>
      </c>
      <c r="AI27" s="69">
        <f>+AF27+$W$3</f>
        <v>1.0534722222222224</v>
      </c>
      <c r="AJ27" s="57" t="str">
        <f>+$Y$3</f>
        <v>(30min)</v>
      </c>
      <c r="AK27" s="62" t="s">
        <v>41</v>
      </c>
      <c r="AL27" s="70">
        <f>+AF27+$W$5</f>
        <v>1.0777777777777777</v>
      </c>
      <c r="AM27" s="71">
        <f>+AF27+$Z$5</f>
        <v>1.1159722222222224</v>
      </c>
      <c r="AN27" s="259">
        <f t="shared" si="17"/>
        <v>1.0833333333333335</v>
      </c>
      <c r="AO27" s="57">
        <f>+AN27+$W$5</f>
        <v>1.1423611111111112</v>
      </c>
      <c r="AP27" s="62" t="str">
        <f>+'2021_12  JST'!AP27</f>
        <v>C</v>
      </c>
      <c r="AQ27" s="69">
        <f>+AN27+$Z$5</f>
        <v>1.1805555555555558</v>
      </c>
      <c r="AR27" s="246" t="str">
        <f>+'2021_12  JST'!AR27</f>
        <v>C</v>
      </c>
      <c r="AS27" s="79">
        <f>+'2021_12  JST'!AS27</f>
        <v>23</v>
      </c>
    </row>
    <row r="28" spans="1:45" ht="20.25" thickBot="1">
      <c r="A28" s="180"/>
      <c r="B28" s="355"/>
      <c r="C28" s="356"/>
      <c r="D28" s="355" t="str">
        <f t="shared" si="20"/>
        <v xml:space="preserve"> </v>
      </c>
      <c r="E28" s="240" t="str">
        <f t="shared" si="1"/>
        <v>E1</v>
      </c>
      <c r="F28" s="257">
        <f t="shared" si="10"/>
        <v>1.3944444444444444</v>
      </c>
      <c r="G28" s="258" t="str">
        <f t="shared" ref="G28" si="25">+AB28</f>
        <v>E1</v>
      </c>
      <c r="H28" s="257">
        <f t="shared" si="12"/>
        <v>1.4361111111111111</v>
      </c>
      <c r="I28" s="258" t="str">
        <f t="shared" ref="I28" si="26">+AE28</f>
        <v>B3</v>
      </c>
      <c r="J28" s="253">
        <f t="shared" si="14"/>
        <v>1.4590277777777778</v>
      </c>
      <c r="K28" s="254" t="s">
        <v>147</v>
      </c>
      <c r="L28" s="253">
        <f t="shared" si="15"/>
        <v>1.5006944444444446</v>
      </c>
      <c r="M28" s="254" t="s">
        <v>154</v>
      </c>
      <c r="N28" s="142" t="s">
        <v>140</v>
      </c>
      <c r="O28" s="216" t="s">
        <v>140</v>
      </c>
      <c r="P28" s="142" t="s">
        <v>140</v>
      </c>
      <c r="Q28" s="207" t="s">
        <v>140</v>
      </c>
      <c r="R28" s="159"/>
      <c r="T28" s="188"/>
      <c r="U28" s="203" t="s">
        <v>140</v>
      </c>
      <c r="V28" s="225" t="s">
        <v>140</v>
      </c>
      <c r="W28" s="196" t="s">
        <v>140</v>
      </c>
      <c r="X28" s="231" t="str">
        <f>+'2021_12  JST'!X28</f>
        <v>E1</v>
      </c>
      <c r="Y28" s="60" t="str">
        <f>+$Y$4</f>
        <v>(45min)</v>
      </c>
      <c r="Z28" s="63">
        <f>+Z27+$U$2</f>
        <v>1.3944444444444444</v>
      </c>
      <c r="AA28" s="59" t="str">
        <f>+$U$4</f>
        <v>(45min)</v>
      </c>
      <c r="AB28" s="156" t="s">
        <v>49</v>
      </c>
      <c r="AC28" s="66">
        <f>+Z28+$W$4</f>
        <v>1.4361111111111111</v>
      </c>
      <c r="AD28" s="59" t="str">
        <f>+$Y$4</f>
        <v>(45min)</v>
      </c>
      <c r="AE28" s="64" t="s">
        <v>50</v>
      </c>
      <c r="AF28" s="63">
        <f t="shared" si="16"/>
        <v>1.4590277777777778</v>
      </c>
      <c r="AG28" s="68" t="str">
        <f>+$U$4</f>
        <v>(45min)</v>
      </c>
      <c r="AH28" s="156" t="s">
        <v>49</v>
      </c>
      <c r="AI28" s="66">
        <f>+AF28+$W$4</f>
        <v>1.5006944444444446</v>
      </c>
      <c r="AJ28" s="59" t="str">
        <f>+$Y$4</f>
        <v>(45min)</v>
      </c>
      <c r="AK28" s="64" t="s">
        <v>44</v>
      </c>
      <c r="AL28" s="72">
        <f>+AF28+$W$6</f>
        <v>1.507638888888889</v>
      </c>
      <c r="AM28" s="73">
        <f>+AF28+$Z$6</f>
        <v>1.5736111111111111</v>
      </c>
      <c r="AN28" s="261">
        <f t="shared" si="17"/>
        <v>1.5236111111111112</v>
      </c>
      <c r="AO28" s="59">
        <f>+AN28+$W$6</f>
        <v>1.5722222222222224</v>
      </c>
      <c r="AP28" s="76" t="str">
        <f>+'2021_12  JST'!AP28</f>
        <v>B4</v>
      </c>
      <c r="AQ28" s="81">
        <f>+AN28+$Z$6</f>
        <v>1.6381944444444445</v>
      </c>
      <c r="AR28" s="247" t="str">
        <f>+'2021_12  JST'!AR28</f>
        <v>B5</v>
      </c>
      <c r="AS28" s="80"/>
    </row>
    <row r="29" spans="1:45" ht="19.5">
      <c r="A29" s="181">
        <f>+T29</f>
        <v>81072</v>
      </c>
      <c r="B29" s="208" t="str">
        <f>+U29</f>
        <v xml:space="preserve"> </v>
      </c>
      <c r="C29" s="250" t="str">
        <f>+V29</f>
        <v xml:space="preserve"> </v>
      </c>
      <c r="D29" s="209" t="str">
        <f t="shared" ref="D29" si="27">+W29</f>
        <v xml:space="preserve"> </v>
      </c>
      <c r="E29" s="210" t="s">
        <v>140</v>
      </c>
      <c r="F29" s="47">
        <f t="shared" si="10"/>
        <v>0.9194444444444444</v>
      </c>
      <c r="G29" s="132" t="str">
        <f>+AB29</f>
        <v>B1</v>
      </c>
      <c r="H29" s="47">
        <f t="shared" si="12"/>
        <v>0.95416666666666661</v>
      </c>
      <c r="I29" s="130" t="str">
        <f>+AE29</f>
        <v>A1</v>
      </c>
      <c r="J29" s="47">
        <f t="shared" si="14"/>
        <v>0.98402777777777772</v>
      </c>
      <c r="K29" s="132" t="s">
        <v>156</v>
      </c>
      <c r="L29" s="47">
        <f t="shared" si="15"/>
        <v>1.01875</v>
      </c>
      <c r="M29" s="130" t="str">
        <f>+AK29</f>
        <v>A2</v>
      </c>
      <c r="N29" s="135">
        <f t="shared" si="21"/>
        <v>1.1076388888888888</v>
      </c>
      <c r="O29" s="136" t="str">
        <f t="shared" si="22"/>
        <v>C</v>
      </c>
      <c r="P29" s="145">
        <f t="shared" si="23"/>
        <v>1.1458333333333335</v>
      </c>
      <c r="Q29" s="151" t="str">
        <f t="shared" si="24"/>
        <v>C</v>
      </c>
      <c r="R29" s="158">
        <v>23</v>
      </c>
      <c r="T29" s="164">
        <v>81072</v>
      </c>
      <c r="U29" s="228" t="s">
        <v>140</v>
      </c>
      <c r="V29" s="238" t="s">
        <v>140</v>
      </c>
      <c r="W29" s="229" t="s">
        <v>140</v>
      </c>
      <c r="X29" s="230" t="str">
        <f>+'2021_12  JST'!X29</f>
        <v>A1</v>
      </c>
      <c r="Y29" s="58" t="str">
        <f>+$Y$3</f>
        <v>(30min)</v>
      </c>
      <c r="Z29" s="61">
        <v>0.9194444444444444</v>
      </c>
      <c r="AA29" s="57" t="str">
        <f>+$U$3</f>
        <v>(30min)</v>
      </c>
      <c r="AB29" s="133" t="s">
        <v>19</v>
      </c>
      <c r="AC29" s="65">
        <f>+Z29+$W$3</f>
        <v>0.95416666666666661</v>
      </c>
      <c r="AD29" s="57" t="str">
        <f>+$Y$3</f>
        <v>(30min)</v>
      </c>
      <c r="AE29" s="62" t="s">
        <v>22</v>
      </c>
      <c r="AF29" s="67">
        <f t="shared" si="16"/>
        <v>0.98402777777777772</v>
      </c>
      <c r="AG29" s="57" t="str">
        <f>+$U$3</f>
        <v>(30min)</v>
      </c>
      <c r="AH29" s="133" t="s">
        <v>20</v>
      </c>
      <c r="AI29" s="69">
        <f>+AF29+$W$3</f>
        <v>1.01875</v>
      </c>
      <c r="AJ29" s="57" t="str">
        <f>+$Y$3</f>
        <v>(30min)</v>
      </c>
      <c r="AK29" s="62" t="s">
        <v>41</v>
      </c>
      <c r="AL29" s="70">
        <f>+AF29+$W$5</f>
        <v>1.0430555555555554</v>
      </c>
      <c r="AM29" s="71">
        <f>+AF29+$Z$5</f>
        <v>1.08125</v>
      </c>
      <c r="AN29" s="169">
        <f t="shared" si="17"/>
        <v>1.0486111111111112</v>
      </c>
      <c r="AO29" s="57">
        <f>+AN29+$W$5</f>
        <v>1.1076388888888888</v>
      </c>
      <c r="AP29" s="62" t="str">
        <f>+'2021_12  JST'!AP29</f>
        <v>C</v>
      </c>
      <c r="AQ29" s="69">
        <f>+AN29+$Z$5</f>
        <v>1.1458333333333335</v>
      </c>
      <c r="AR29" s="62" t="str">
        <f>+'2021_12  JST'!AR29</f>
        <v>C</v>
      </c>
      <c r="AS29" s="79">
        <f>+'2021_12  JST'!AS29</f>
        <v>45</v>
      </c>
    </row>
    <row r="30" spans="1:45" ht="20.25" thickBot="1">
      <c r="A30" s="180"/>
      <c r="B30" s="355">
        <v>0.36041666666666666</v>
      </c>
      <c r="C30" s="364"/>
      <c r="D30" s="355">
        <v>0.40208333333333335</v>
      </c>
      <c r="E30" s="365"/>
      <c r="F30" s="255">
        <f t="shared" si="10"/>
        <v>0.42222222222222222</v>
      </c>
      <c r="G30" s="256" t="str">
        <f t="shared" ref="G30" si="28">+AB30</f>
        <v>E1</v>
      </c>
      <c r="H30" s="255">
        <f t="shared" si="12"/>
        <v>0.46388888888888891</v>
      </c>
      <c r="I30" s="256" t="str">
        <f t="shared" ref="I30" si="29">+AE30</f>
        <v>B3</v>
      </c>
      <c r="J30" s="255">
        <f t="shared" si="14"/>
        <v>0.48680555555555555</v>
      </c>
      <c r="K30" s="256" t="s">
        <v>147</v>
      </c>
      <c r="L30" s="255">
        <f t="shared" si="15"/>
        <v>0.52847222222222223</v>
      </c>
      <c r="M30" s="256" t="s">
        <v>154</v>
      </c>
      <c r="N30" s="139">
        <f t="shared" si="21"/>
        <v>0.60000000000000009</v>
      </c>
      <c r="O30" s="147" t="str">
        <f t="shared" si="22"/>
        <v>B4</v>
      </c>
      <c r="P30" s="139">
        <f t="shared" si="23"/>
        <v>0.6659722222222223</v>
      </c>
      <c r="Q30" s="149" t="str">
        <f t="shared" si="24"/>
        <v>B5</v>
      </c>
      <c r="R30" s="159"/>
      <c r="T30" s="188"/>
      <c r="U30" s="203" t="s">
        <v>140</v>
      </c>
      <c r="V30" s="225" t="s">
        <v>140</v>
      </c>
      <c r="W30" s="196" t="s">
        <v>140</v>
      </c>
      <c r="X30" s="231" t="str">
        <f>+'2021_12  JST'!X30</f>
        <v>E1</v>
      </c>
      <c r="Y30" s="60" t="str">
        <f>+$Y$4</f>
        <v>(45min)</v>
      </c>
      <c r="Z30" s="63">
        <v>0.42222222222222222</v>
      </c>
      <c r="AA30" s="59" t="str">
        <f>+$U$4</f>
        <v>(45min)</v>
      </c>
      <c r="AB30" s="156" t="s">
        <v>49</v>
      </c>
      <c r="AC30" s="66">
        <f>+Z30+$W$4</f>
        <v>0.46388888888888891</v>
      </c>
      <c r="AD30" s="59" t="str">
        <f>+$Y$4</f>
        <v>(45min)</v>
      </c>
      <c r="AE30" s="64" t="s">
        <v>50</v>
      </c>
      <c r="AF30" s="63">
        <f t="shared" si="16"/>
        <v>0.48680555555555555</v>
      </c>
      <c r="AG30" s="68" t="str">
        <f>+$U$4</f>
        <v>(45min)</v>
      </c>
      <c r="AH30" s="156" t="s">
        <v>49</v>
      </c>
      <c r="AI30" s="66">
        <f>+AF30+$W$4</f>
        <v>0.52847222222222223</v>
      </c>
      <c r="AJ30" s="59" t="str">
        <f>+$Y$4</f>
        <v>(45min)</v>
      </c>
      <c r="AK30" s="64" t="s">
        <v>44</v>
      </c>
      <c r="AL30" s="72">
        <f>+AF30+$W$6</f>
        <v>0.53541666666666665</v>
      </c>
      <c r="AM30" s="73">
        <f>+AF30+$Z$6</f>
        <v>0.60138888888888886</v>
      </c>
      <c r="AN30" s="74">
        <f t="shared" si="17"/>
        <v>0.55138888888888893</v>
      </c>
      <c r="AO30" s="59">
        <f>+AN30+$W$6</f>
        <v>0.60000000000000009</v>
      </c>
      <c r="AP30" s="76" t="str">
        <f>+'2021_12  JST'!AP30</f>
        <v>B4</v>
      </c>
      <c r="AQ30" s="81">
        <f>+AN30+$Z$6</f>
        <v>0.6659722222222223</v>
      </c>
      <c r="AR30" s="242" t="str">
        <f>+'2021_12  JST'!AR30</f>
        <v>B5</v>
      </c>
      <c r="AS30" s="80"/>
    </row>
    <row r="31" spans="1:45" ht="19.5">
      <c r="A31" s="181">
        <f>+T31</f>
        <v>81073</v>
      </c>
      <c r="B31" s="208">
        <f>+U31</f>
        <v>0.90208333333333335</v>
      </c>
      <c r="C31" s="250" t="str">
        <f>+V31</f>
        <v>B1</v>
      </c>
      <c r="D31" s="209">
        <f t="shared" ref="D31:D33" si="30">+W31</f>
        <v>0.93680555555555556</v>
      </c>
      <c r="E31" s="359" t="str">
        <f t="shared" si="1"/>
        <v>A1</v>
      </c>
      <c r="F31" s="47">
        <f t="shared" si="10"/>
        <v>0.96666666666666667</v>
      </c>
      <c r="G31" s="132" t="str">
        <f>+AB31</f>
        <v>B1</v>
      </c>
      <c r="H31" s="47">
        <f t="shared" si="12"/>
        <v>1.0013888888888889</v>
      </c>
      <c r="I31" s="130" t="str">
        <f>+AE31</f>
        <v>A1</v>
      </c>
      <c r="J31" s="47">
        <f t="shared" si="14"/>
        <v>1.03125</v>
      </c>
      <c r="K31" s="132" t="str">
        <f>+AH31</f>
        <v>B2</v>
      </c>
      <c r="L31" s="47">
        <f t="shared" si="15"/>
        <v>1.0659722222222223</v>
      </c>
      <c r="M31" s="130" t="str">
        <f>+AK31</f>
        <v>A2</v>
      </c>
      <c r="N31" s="135">
        <f t="shared" si="21"/>
        <v>1.1548611111111111</v>
      </c>
      <c r="O31" s="136" t="str">
        <f t="shared" si="22"/>
        <v>C</v>
      </c>
      <c r="P31" s="145">
        <f t="shared" si="23"/>
        <v>1.1930555555555558</v>
      </c>
      <c r="Q31" s="151" t="str">
        <f t="shared" si="24"/>
        <v>C</v>
      </c>
      <c r="R31" s="158">
        <v>45</v>
      </c>
      <c r="T31" s="164">
        <v>81073</v>
      </c>
      <c r="U31" s="237">
        <f t="shared" si="19"/>
        <v>0.90208333333333335</v>
      </c>
      <c r="V31" s="238" t="str">
        <f>+'2021_12  JST'!V31</f>
        <v>B1</v>
      </c>
      <c r="W31" s="229">
        <f t="shared" si="7"/>
        <v>0.93680555555555556</v>
      </c>
      <c r="X31" s="230" t="str">
        <f>+'2021_12  JST'!X31</f>
        <v>A1</v>
      </c>
      <c r="Y31" s="58" t="str">
        <f>+$Y$3</f>
        <v>(30min)</v>
      </c>
      <c r="Z31" s="61">
        <v>0.96666666666666667</v>
      </c>
      <c r="AA31" s="57" t="str">
        <f>+$U$3</f>
        <v>(30min)</v>
      </c>
      <c r="AB31" s="133" t="s">
        <v>19</v>
      </c>
      <c r="AC31" s="65">
        <f>+Z31+$W$3</f>
        <v>1.0013888888888889</v>
      </c>
      <c r="AD31" s="57" t="str">
        <f>+$Y$3</f>
        <v>(30min)</v>
      </c>
      <c r="AE31" s="62" t="s">
        <v>22</v>
      </c>
      <c r="AF31" s="67">
        <f t="shared" si="16"/>
        <v>1.03125</v>
      </c>
      <c r="AG31" s="57" t="str">
        <f>+$U$3</f>
        <v>(30min)</v>
      </c>
      <c r="AH31" s="133" t="s">
        <v>20</v>
      </c>
      <c r="AI31" s="69">
        <f>+AF31+$W$3</f>
        <v>1.0659722222222223</v>
      </c>
      <c r="AJ31" s="57" t="str">
        <f>+$Y$3</f>
        <v>(30min)</v>
      </c>
      <c r="AK31" s="62" t="s">
        <v>41</v>
      </c>
      <c r="AL31" s="70">
        <f>+AF31+$W$5</f>
        <v>1.0902777777777777</v>
      </c>
      <c r="AM31" s="71">
        <f>+AF31+$Z$5</f>
        <v>1.1284722222222223</v>
      </c>
      <c r="AN31" s="169">
        <f t="shared" si="17"/>
        <v>1.0958333333333334</v>
      </c>
      <c r="AO31" s="57">
        <f>+AN31+$W$5</f>
        <v>1.1548611111111111</v>
      </c>
      <c r="AP31" s="62" t="str">
        <f>+'2021_12  JST'!AP31</f>
        <v>C</v>
      </c>
      <c r="AQ31" s="69">
        <f>+AN31+$Z$5</f>
        <v>1.1930555555555558</v>
      </c>
      <c r="AR31" s="62" t="str">
        <f>+'2021_12  JST'!AR31</f>
        <v>C</v>
      </c>
      <c r="AS31" s="79">
        <f>+'2021_12  JST'!AS31</f>
        <v>67</v>
      </c>
    </row>
    <row r="32" spans="1:45" ht="20.25" thickBot="1">
      <c r="A32" s="180"/>
      <c r="B32" s="357" t="str">
        <f>+U32</f>
        <v xml:space="preserve"> </v>
      </c>
      <c r="C32" s="358"/>
      <c r="D32" s="355" t="str">
        <f t="shared" si="30"/>
        <v xml:space="preserve"> </v>
      </c>
      <c r="E32" s="240" t="str">
        <f t="shared" si="1"/>
        <v>E1</v>
      </c>
      <c r="F32" s="257">
        <f t="shared" si="10"/>
        <v>1.4069444444444446</v>
      </c>
      <c r="G32" s="258" t="str">
        <f t="shared" ref="G32" si="31">+AB32</f>
        <v>E1</v>
      </c>
      <c r="H32" s="257">
        <f t="shared" si="12"/>
        <v>1.4486111111111113</v>
      </c>
      <c r="I32" s="258" t="str">
        <f t="shared" ref="I32" si="32">+AE32</f>
        <v>B3</v>
      </c>
      <c r="J32" s="253">
        <f t="shared" si="14"/>
        <v>1.471527777777778</v>
      </c>
      <c r="K32" s="254" t="s">
        <v>147</v>
      </c>
      <c r="L32" s="253">
        <f t="shared" si="15"/>
        <v>1.5131944444444447</v>
      </c>
      <c r="M32" s="254" t="s">
        <v>154</v>
      </c>
      <c r="N32" s="142" t="s">
        <v>140</v>
      </c>
      <c r="O32" s="216" t="s">
        <v>140</v>
      </c>
      <c r="P32" s="142" t="s">
        <v>141</v>
      </c>
      <c r="Q32" s="207" t="s">
        <v>140</v>
      </c>
      <c r="R32" s="159"/>
      <c r="T32" s="188"/>
      <c r="U32" s="203" t="s">
        <v>140</v>
      </c>
      <c r="V32" s="225" t="s">
        <v>140</v>
      </c>
      <c r="W32" s="196" t="s">
        <v>140</v>
      </c>
      <c r="X32" s="231" t="str">
        <f>+'2021_12  JST'!X32</f>
        <v>E1</v>
      </c>
      <c r="Y32" s="60" t="str">
        <f>+$Y$4</f>
        <v>(45min)</v>
      </c>
      <c r="Z32" s="63">
        <f>+Z31+$U$2</f>
        <v>1.4069444444444446</v>
      </c>
      <c r="AA32" s="59" t="str">
        <f>+$U$4</f>
        <v>(45min)</v>
      </c>
      <c r="AB32" s="156" t="s">
        <v>49</v>
      </c>
      <c r="AC32" s="66">
        <f>+Z32+$W$4</f>
        <v>1.4486111111111113</v>
      </c>
      <c r="AD32" s="59" t="str">
        <f>+$Y$4</f>
        <v>(45min)</v>
      </c>
      <c r="AE32" s="64" t="s">
        <v>50</v>
      </c>
      <c r="AF32" s="63">
        <f t="shared" si="16"/>
        <v>1.471527777777778</v>
      </c>
      <c r="AG32" s="68" t="str">
        <f>+$U$4</f>
        <v>(45min)</v>
      </c>
      <c r="AH32" s="156" t="s">
        <v>49</v>
      </c>
      <c r="AI32" s="66">
        <f>+AF32+$W$4</f>
        <v>1.5131944444444447</v>
      </c>
      <c r="AJ32" s="59" t="str">
        <f>+$Y$4</f>
        <v>(45min)</v>
      </c>
      <c r="AK32" s="64" t="s">
        <v>44</v>
      </c>
      <c r="AL32" s="72">
        <f>+AF32+$W$6</f>
        <v>1.5201388888888892</v>
      </c>
      <c r="AM32" s="73">
        <f>+AF32+$Z$6</f>
        <v>1.5861111111111112</v>
      </c>
      <c r="AN32" s="261">
        <f t="shared" si="17"/>
        <v>1.5361111111111114</v>
      </c>
      <c r="AO32" s="59">
        <f>+AN32+$W$6</f>
        <v>1.5847222222222226</v>
      </c>
      <c r="AP32" s="76" t="str">
        <f>+'2021_12  JST'!AP32</f>
        <v>B4</v>
      </c>
      <c r="AQ32" s="81">
        <f>+AN32+$Z$6</f>
        <v>1.6506944444444447</v>
      </c>
      <c r="AR32" s="242" t="str">
        <f>+'2021_12  JST'!AR32</f>
        <v>B5</v>
      </c>
      <c r="AS32" s="80"/>
    </row>
    <row r="33" spans="1:45" ht="19.5">
      <c r="A33" s="181">
        <f>+T33</f>
        <v>81079</v>
      </c>
      <c r="B33" s="208" t="str">
        <f>+U33</f>
        <v xml:space="preserve"> </v>
      </c>
      <c r="C33" s="250" t="str">
        <f>+V33</f>
        <v xml:space="preserve"> </v>
      </c>
      <c r="D33" s="209" t="str">
        <f t="shared" si="30"/>
        <v xml:space="preserve"> </v>
      </c>
      <c r="E33" s="214" t="str">
        <f t="shared" si="1"/>
        <v>A1</v>
      </c>
      <c r="F33" s="47">
        <f t="shared" ref="F33:F34" si="33">+Z33</f>
        <v>0.93055555555555547</v>
      </c>
      <c r="G33" s="132" t="str">
        <f>+AB33</f>
        <v>B1</v>
      </c>
      <c r="H33" s="47">
        <f t="shared" ref="H33:H34" si="34">+AC33</f>
        <v>0.96527777777777768</v>
      </c>
      <c r="I33" s="130" t="str">
        <f>+AE33</f>
        <v>A1</v>
      </c>
      <c r="J33" s="47">
        <f t="shared" ref="J33:J34" si="35">+AF33</f>
        <v>0.9951388888888888</v>
      </c>
      <c r="K33" s="132" t="str">
        <f>+AH33</f>
        <v>B2</v>
      </c>
      <c r="L33" s="47">
        <f t="shared" ref="L33:L34" si="36">+AI33</f>
        <v>1.0298611111111111</v>
      </c>
      <c r="M33" s="130" t="str">
        <f>+AK33</f>
        <v>A2</v>
      </c>
      <c r="N33" s="140" t="s">
        <v>140</v>
      </c>
      <c r="O33" s="141" t="s">
        <v>140</v>
      </c>
      <c r="P33" s="241" t="s">
        <v>140</v>
      </c>
      <c r="Q33" s="153" t="s">
        <v>140</v>
      </c>
      <c r="R33" s="158">
        <v>67</v>
      </c>
      <c r="T33" s="164">
        <v>81079</v>
      </c>
      <c r="U33" s="237" t="s">
        <v>140</v>
      </c>
      <c r="V33" s="238" t="s">
        <v>140</v>
      </c>
      <c r="W33" s="229" t="s">
        <v>140</v>
      </c>
      <c r="X33" s="230" t="str">
        <f>+'2021_12  JST'!X33</f>
        <v>A1</v>
      </c>
      <c r="Y33" s="58" t="str">
        <f>+$Y$3</f>
        <v>(30min)</v>
      </c>
      <c r="Z33" s="61">
        <v>0.93055555555555547</v>
      </c>
      <c r="AA33" s="57" t="str">
        <f>+$U$3</f>
        <v>(30min)</v>
      </c>
      <c r="AB33" s="133" t="s">
        <v>19</v>
      </c>
      <c r="AC33" s="65">
        <f>+Z33+$W$3</f>
        <v>0.96527777777777768</v>
      </c>
      <c r="AD33" s="57" t="str">
        <f>+$Y$3</f>
        <v>(30min)</v>
      </c>
      <c r="AE33" s="62" t="s">
        <v>22</v>
      </c>
      <c r="AF33" s="67">
        <f t="shared" ref="AF33:AF34" si="37">+Z33+$T$2</f>
        <v>0.9951388888888888</v>
      </c>
      <c r="AG33" s="57" t="str">
        <f>+$U$3</f>
        <v>(30min)</v>
      </c>
      <c r="AH33" s="133" t="s">
        <v>20</v>
      </c>
      <c r="AI33" s="69">
        <f>+AF33+$W$3</f>
        <v>1.0298611111111111</v>
      </c>
      <c r="AJ33" s="57" t="str">
        <f>+$Y$3</f>
        <v>(30min)</v>
      </c>
      <c r="AK33" s="62" t="s">
        <v>21</v>
      </c>
      <c r="AL33" s="70">
        <f>+AF33+$W$5</f>
        <v>1.0541666666666665</v>
      </c>
      <c r="AM33" s="71">
        <f>+AF33+$Z$5</f>
        <v>1.0923611111111111</v>
      </c>
      <c r="AN33" s="259">
        <f t="shared" ref="AN33:AN34" si="38">+AF33+$T$2</f>
        <v>1.0597222222222222</v>
      </c>
      <c r="AO33" s="57">
        <f>+AN33+$W$5</f>
        <v>1.1187499999999999</v>
      </c>
      <c r="AP33" s="62" t="str">
        <f>+'2021_12  JST'!AP33</f>
        <v>C</v>
      </c>
      <c r="AQ33" s="69">
        <f>+AN33+$Z$5</f>
        <v>1.1569444444444446</v>
      </c>
      <c r="AR33" s="62" t="str">
        <f>+'2021_12  JST'!AR33</f>
        <v>C</v>
      </c>
      <c r="AS33" s="79">
        <f>+'2021_12  JST'!AS33</f>
        <v>89</v>
      </c>
    </row>
    <row r="34" spans="1:45" ht="20.25" thickBot="1">
      <c r="A34" s="180"/>
      <c r="B34" s="355"/>
      <c r="C34" s="356"/>
      <c r="D34" s="355" t="str">
        <f t="shared" ref="D34" si="39">+W34</f>
        <v xml:space="preserve"> </v>
      </c>
      <c r="E34" s="240" t="str">
        <f t="shared" si="1"/>
        <v>E1</v>
      </c>
      <c r="F34" s="255">
        <f t="shared" si="33"/>
        <v>1.3708333333333331</v>
      </c>
      <c r="G34" s="256" t="str">
        <f t="shared" ref="G34" si="40">+AB34</f>
        <v>E1</v>
      </c>
      <c r="H34" s="255">
        <f t="shared" si="34"/>
        <v>1.4124999999999999</v>
      </c>
      <c r="I34" s="256" t="str">
        <f t="shared" ref="I34" si="41">+AE34</f>
        <v>B3</v>
      </c>
      <c r="J34" s="255">
        <f t="shared" si="35"/>
        <v>1.4354166666666666</v>
      </c>
      <c r="K34" s="256" t="s">
        <v>147</v>
      </c>
      <c r="L34" s="255">
        <f t="shared" si="36"/>
        <v>1.4770833333333333</v>
      </c>
      <c r="M34" s="256" t="s">
        <v>154</v>
      </c>
      <c r="N34" s="142">
        <v>0.5</v>
      </c>
      <c r="O34" s="216" t="str">
        <f t="shared" si="22"/>
        <v>B4</v>
      </c>
      <c r="P34" s="142">
        <v>0.61319444444444449</v>
      </c>
      <c r="Q34" s="207" t="str">
        <f t="shared" si="24"/>
        <v>B5</v>
      </c>
      <c r="R34" s="159"/>
      <c r="T34" s="188"/>
      <c r="U34" s="203" t="s">
        <v>140</v>
      </c>
      <c r="V34" s="225" t="s">
        <v>140</v>
      </c>
      <c r="W34" s="196" t="s">
        <v>140</v>
      </c>
      <c r="X34" s="231" t="str">
        <f>+'2021_12  JST'!X34</f>
        <v>E1</v>
      </c>
      <c r="Y34" s="60" t="str">
        <f>+$Y$4</f>
        <v>(45min)</v>
      </c>
      <c r="Z34" s="63">
        <f>+Z33+$U$2</f>
        <v>1.3708333333333331</v>
      </c>
      <c r="AA34" s="59" t="str">
        <f>+$U$4</f>
        <v>(45min)</v>
      </c>
      <c r="AB34" s="156" t="s">
        <v>42</v>
      </c>
      <c r="AC34" s="66">
        <f>+Z34+$W$4</f>
        <v>1.4124999999999999</v>
      </c>
      <c r="AD34" s="59" t="str">
        <f>+$Y$4</f>
        <v>(45min)</v>
      </c>
      <c r="AE34" s="64" t="s">
        <v>44</v>
      </c>
      <c r="AF34" s="63">
        <f t="shared" si="37"/>
        <v>1.4354166666666666</v>
      </c>
      <c r="AG34" s="68" t="str">
        <f>+$U$4</f>
        <v>(45min)</v>
      </c>
      <c r="AH34" s="156" t="s">
        <v>42</v>
      </c>
      <c r="AI34" s="66">
        <f>+AF34+$W$4</f>
        <v>1.4770833333333333</v>
      </c>
      <c r="AJ34" s="59" t="str">
        <f>+$Y$4</f>
        <v>(45min)</v>
      </c>
      <c r="AK34" s="64" t="s">
        <v>44</v>
      </c>
      <c r="AL34" s="72">
        <f>+AF34+$W$6</f>
        <v>1.4840277777777777</v>
      </c>
      <c r="AM34" s="73">
        <f>+AF34+$Z$6</f>
        <v>1.5499999999999998</v>
      </c>
      <c r="AN34" s="75">
        <f t="shared" si="38"/>
        <v>1.5</v>
      </c>
      <c r="AO34" s="59">
        <f>+AN34+$W$6</f>
        <v>1.5486111111111112</v>
      </c>
      <c r="AP34" s="76" t="str">
        <f>+'2021_12  JST'!AP34</f>
        <v>B4</v>
      </c>
      <c r="AQ34" s="81">
        <f>+AN34+$Z$6</f>
        <v>1.6145833333333333</v>
      </c>
      <c r="AR34" s="242" t="str">
        <f>+'2021_12  JST'!AR34</f>
        <v>B5</v>
      </c>
      <c r="AS34" s="80"/>
    </row>
    <row r="35" spans="1:45" ht="19.5">
      <c r="A35" s="181">
        <f>+T35</f>
        <v>81080</v>
      </c>
      <c r="B35" s="208" t="str">
        <f>+U35</f>
        <v xml:space="preserve"> </v>
      </c>
      <c r="C35" s="250" t="str">
        <f>+V35</f>
        <v xml:space="preserve"> </v>
      </c>
      <c r="D35" s="209" t="str">
        <f t="shared" si="20"/>
        <v xml:space="preserve"> </v>
      </c>
      <c r="E35" s="214" t="str">
        <f t="shared" si="1"/>
        <v>A1</v>
      </c>
      <c r="F35" s="47">
        <f t="shared" si="10"/>
        <v>0.9145833333333333</v>
      </c>
      <c r="G35" s="132" t="str">
        <f>+AB35</f>
        <v>B1</v>
      </c>
      <c r="H35" s="47">
        <f t="shared" si="12"/>
        <v>0.94930555555555551</v>
      </c>
      <c r="I35" s="130" t="str">
        <f>+AE35</f>
        <v>A1</v>
      </c>
      <c r="J35" s="47">
        <f t="shared" si="14"/>
        <v>0.97916666666666663</v>
      </c>
      <c r="K35" s="132" t="str">
        <f>+AH35</f>
        <v>B2</v>
      </c>
      <c r="L35" s="47">
        <f t="shared" si="15"/>
        <v>1.0138888888888888</v>
      </c>
      <c r="M35" s="130" t="str">
        <f>+AK35</f>
        <v>A2</v>
      </c>
      <c r="N35" s="140">
        <v>4.5138888888888888E-2</v>
      </c>
      <c r="O35" s="141" t="str">
        <f t="shared" si="22"/>
        <v>C</v>
      </c>
      <c r="P35" s="152">
        <v>0.1423611111111111</v>
      </c>
      <c r="Q35" s="153" t="str">
        <f t="shared" si="24"/>
        <v>C</v>
      </c>
      <c r="R35" s="158">
        <v>89</v>
      </c>
      <c r="T35" s="164">
        <v>81080</v>
      </c>
      <c r="U35" s="237" t="s">
        <v>140</v>
      </c>
      <c r="V35" s="238" t="s">
        <v>140</v>
      </c>
      <c r="W35" s="229" t="s">
        <v>140</v>
      </c>
      <c r="X35" s="230" t="str">
        <f>+'2021_12  JST'!X35</f>
        <v>A1</v>
      </c>
      <c r="Y35" s="58" t="str">
        <f>+$Y$3</f>
        <v>(30min)</v>
      </c>
      <c r="Z35" s="61">
        <v>0.9145833333333333</v>
      </c>
      <c r="AA35" s="57" t="str">
        <f>+$U$3</f>
        <v>(30min)</v>
      </c>
      <c r="AB35" s="133" t="s">
        <v>19</v>
      </c>
      <c r="AC35" s="65">
        <f>+Z35+$W$3</f>
        <v>0.94930555555555551</v>
      </c>
      <c r="AD35" s="57" t="str">
        <f>+$Y$3</f>
        <v>(30min)</v>
      </c>
      <c r="AE35" s="62" t="s">
        <v>22</v>
      </c>
      <c r="AF35" s="67">
        <f t="shared" si="16"/>
        <v>0.97916666666666663</v>
      </c>
      <c r="AG35" s="57" t="str">
        <f>+$U$3</f>
        <v>(30min)</v>
      </c>
      <c r="AH35" s="133" t="s">
        <v>20</v>
      </c>
      <c r="AI35" s="69">
        <f>+AF35+$W$3</f>
        <v>1.0138888888888888</v>
      </c>
      <c r="AJ35" s="57" t="str">
        <f>+$Y$3</f>
        <v>(30min)</v>
      </c>
      <c r="AK35" s="62" t="s">
        <v>41</v>
      </c>
      <c r="AL35" s="70">
        <f>+AF35+$W$5</f>
        <v>1.0381944444444444</v>
      </c>
      <c r="AM35" s="71">
        <f>+AF35+$Z$5</f>
        <v>1.0763888888888888</v>
      </c>
      <c r="AN35" s="169">
        <f t="shared" si="17"/>
        <v>1.04375</v>
      </c>
      <c r="AO35" s="57">
        <f>+AN35+$W$5</f>
        <v>1.1027777777777776</v>
      </c>
      <c r="AP35" s="62" t="str">
        <f>+'2021_12  JST'!AP35</f>
        <v>C</v>
      </c>
      <c r="AQ35" s="69">
        <f>+AN35+$Z$5</f>
        <v>1.1409722222222223</v>
      </c>
      <c r="AR35" s="246" t="str">
        <f>+'2021_12  JST'!AR35</f>
        <v>C</v>
      </c>
      <c r="AS35" s="79" t="str">
        <f>+'2021_12  JST'!AS35</f>
        <v>01</v>
      </c>
    </row>
    <row r="36" spans="1:45" ht="20.25" thickBot="1">
      <c r="A36" s="180"/>
      <c r="B36" s="355">
        <v>0.35625000000000001</v>
      </c>
      <c r="C36" s="356"/>
      <c r="D36" s="355">
        <v>0.3979166666666667</v>
      </c>
      <c r="E36" s="365"/>
      <c r="F36" s="257">
        <f t="shared" si="10"/>
        <v>0.41736111111111113</v>
      </c>
      <c r="G36" s="258" t="str">
        <f t="shared" ref="G36" si="42">+AB36</f>
        <v>E1</v>
      </c>
      <c r="H36" s="257">
        <f t="shared" si="12"/>
        <v>0.45902777777777781</v>
      </c>
      <c r="I36" s="258" t="str">
        <f t="shared" ref="I36" si="43">+AE36</f>
        <v>B3</v>
      </c>
      <c r="J36" s="253">
        <f t="shared" si="14"/>
        <v>0.48194444444444445</v>
      </c>
      <c r="K36" s="254" t="s">
        <v>147</v>
      </c>
      <c r="L36" s="253">
        <f t="shared" si="15"/>
        <v>0.52361111111111114</v>
      </c>
      <c r="M36" s="254" t="s">
        <v>154</v>
      </c>
      <c r="N36" s="139">
        <f t="shared" si="21"/>
        <v>0.59513888888888899</v>
      </c>
      <c r="O36" s="147" t="str">
        <f t="shared" si="22"/>
        <v>B4</v>
      </c>
      <c r="P36" s="148">
        <f t="shared" si="23"/>
        <v>0.6611111111111112</v>
      </c>
      <c r="Q36" s="149" t="str">
        <f t="shared" si="24"/>
        <v>B5</v>
      </c>
      <c r="R36" s="159"/>
      <c r="T36" s="188"/>
      <c r="U36" s="203" t="s">
        <v>140</v>
      </c>
      <c r="V36" s="225" t="s">
        <v>140</v>
      </c>
      <c r="W36" s="196" t="s">
        <v>140</v>
      </c>
      <c r="X36" s="231" t="str">
        <f>+'2021_12  JST'!X36</f>
        <v>E1</v>
      </c>
      <c r="Y36" s="60" t="str">
        <f>+$Y$4</f>
        <v>(45min)</v>
      </c>
      <c r="Z36" s="63">
        <v>0.41736111111111113</v>
      </c>
      <c r="AA36" s="59" t="str">
        <f>+$U$4</f>
        <v>(45min)</v>
      </c>
      <c r="AB36" s="156" t="s">
        <v>49</v>
      </c>
      <c r="AC36" s="66">
        <f>+Z36+$W$4</f>
        <v>0.45902777777777781</v>
      </c>
      <c r="AD36" s="59" t="str">
        <f>+$Y$4</f>
        <v>(45min)</v>
      </c>
      <c r="AE36" s="64" t="s">
        <v>50</v>
      </c>
      <c r="AF36" s="63">
        <f t="shared" si="16"/>
        <v>0.48194444444444445</v>
      </c>
      <c r="AG36" s="68" t="str">
        <f>+$U$4</f>
        <v>(45min)</v>
      </c>
      <c r="AH36" s="156" t="s">
        <v>49</v>
      </c>
      <c r="AI36" s="66">
        <f>+AF36+$W$4</f>
        <v>0.52361111111111114</v>
      </c>
      <c r="AJ36" s="59" t="str">
        <f>+$Y$4</f>
        <v>(45min)</v>
      </c>
      <c r="AK36" s="64" t="s">
        <v>44</v>
      </c>
      <c r="AL36" s="72">
        <f>+AF36+$W$6</f>
        <v>0.53055555555555556</v>
      </c>
      <c r="AM36" s="73">
        <f>+AF36+$Z$6</f>
        <v>0.59652777777777777</v>
      </c>
      <c r="AN36" s="74">
        <f t="shared" si="17"/>
        <v>0.54652777777777783</v>
      </c>
      <c r="AO36" s="59">
        <f>+AN36+$W$6</f>
        <v>0.59513888888888899</v>
      </c>
      <c r="AP36" s="78" t="str">
        <f>+'2021_12  JST'!AP36</f>
        <v>B4</v>
      </c>
      <c r="AQ36" s="81">
        <f>+AN36+$Z$6</f>
        <v>0.6611111111111112</v>
      </c>
      <c r="AR36" s="243" t="str">
        <f>+'2021_12  JST'!AR36</f>
        <v>B5</v>
      </c>
      <c r="AS36" s="80"/>
    </row>
    <row r="37" spans="1:45" ht="19.5">
      <c r="A37" s="171"/>
      <c r="B37" s="171"/>
      <c r="C37" s="171"/>
      <c r="D37" s="172"/>
      <c r="E37" s="173"/>
      <c r="F37" s="167"/>
      <c r="G37" s="170"/>
      <c r="H37" s="167"/>
      <c r="I37" s="168"/>
      <c r="J37" s="167"/>
      <c r="K37" s="168"/>
      <c r="L37" s="167"/>
      <c r="M37" s="168"/>
      <c r="N37" s="167"/>
      <c r="O37" s="174"/>
      <c r="P37" s="167"/>
      <c r="Q37" s="174"/>
      <c r="R37" s="175"/>
      <c r="U37" s="200"/>
      <c r="V37" s="200"/>
    </row>
    <row r="38" spans="1:45" ht="19.5">
      <c r="A38" s="154" t="s">
        <v>77</v>
      </c>
      <c r="B38" s="154"/>
      <c r="C38" s="154"/>
      <c r="I38" s="31"/>
      <c r="U38" s="27" t="s">
        <v>37</v>
      </c>
      <c r="V38" s="200"/>
    </row>
    <row r="39" spans="1:45" ht="19.5">
      <c r="A39" s="154" t="s">
        <v>86</v>
      </c>
      <c r="B39" s="154"/>
      <c r="C39" s="248" t="s">
        <v>79</v>
      </c>
      <c r="D39" s="248"/>
      <c r="E39" s="248"/>
      <c r="F39" s="248"/>
      <c r="G39" s="248"/>
      <c r="H39" s="248"/>
      <c r="I39" s="248"/>
      <c r="J39" s="154" t="s">
        <v>85</v>
      </c>
      <c r="L39" s="155"/>
      <c r="M39" s="248" t="s">
        <v>80</v>
      </c>
      <c r="N39" s="249"/>
      <c r="O39" s="249"/>
      <c r="P39" s="249"/>
      <c r="Q39" s="249"/>
      <c r="U39" t="s">
        <v>138</v>
      </c>
    </row>
    <row r="41" spans="1:45" hidden="1"/>
    <row r="42" spans="1:45" hidden="1"/>
    <row r="43" spans="1:45" hidden="1"/>
    <row r="44" spans="1:45" hidden="1"/>
  </sheetData>
  <mergeCells count="41">
    <mergeCell ref="H20:J20"/>
    <mergeCell ref="Q16:R16"/>
    <mergeCell ref="Q17:R17"/>
    <mergeCell ref="Q18:R18"/>
    <mergeCell ref="Q19:R19"/>
    <mergeCell ref="Q20:R20"/>
    <mergeCell ref="K16:N16"/>
    <mergeCell ref="K17:N17"/>
    <mergeCell ref="H18:J18"/>
    <mergeCell ref="K18:N18"/>
    <mergeCell ref="B16:F16"/>
    <mergeCell ref="B17:F17"/>
    <mergeCell ref="B18:F18"/>
    <mergeCell ref="B19:F19"/>
    <mergeCell ref="B20:F20"/>
    <mergeCell ref="T9:AM9"/>
    <mergeCell ref="T10:AM10"/>
    <mergeCell ref="K14:R14"/>
    <mergeCell ref="K15:R15"/>
    <mergeCell ref="U11:Y11"/>
    <mergeCell ref="Z11:AC11"/>
    <mergeCell ref="W12:Y12"/>
    <mergeCell ref="A13:R13"/>
    <mergeCell ref="F11:G11"/>
    <mergeCell ref="A14:F14"/>
    <mergeCell ref="G14:J14"/>
    <mergeCell ref="A12:N12"/>
    <mergeCell ref="B15:F15"/>
    <mergeCell ref="W17:Y17"/>
    <mergeCell ref="W13:Y13"/>
    <mergeCell ref="AR12:AS12"/>
    <mergeCell ref="AL13:AO13"/>
    <mergeCell ref="AR13:AS13"/>
    <mergeCell ref="AL14:AO14"/>
    <mergeCell ref="AR14:AS14"/>
    <mergeCell ref="AL12:AO12"/>
    <mergeCell ref="W14:Y14"/>
    <mergeCell ref="AA15:AC15"/>
    <mergeCell ref="AR15:AS15"/>
    <mergeCell ref="AR16:AS16"/>
    <mergeCell ref="W16:Y16"/>
  </mergeCells>
  <phoneticPr fontId="1"/>
  <pageMargins left="0.7" right="0.7" top="0.75" bottom="0.75" header="0.3" footer="0.3"/>
  <pageSetup paperSize="9" scale="7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4"/>
  <sheetViews>
    <sheetView topLeftCell="A13" zoomScale="79" zoomScaleNormal="79" workbookViewId="0">
      <selection activeCell="N36" sqref="N36"/>
    </sheetView>
  </sheetViews>
  <sheetFormatPr defaultRowHeight="18.75"/>
  <cols>
    <col min="2" max="2" width="6.5" customWidth="1"/>
    <col min="3" max="3" width="3.75" customWidth="1"/>
    <col min="4" max="4" width="7.25" customWidth="1"/>
    <col min="5" max="5" width="4.75" customWidth="1"/>
    <col min="6" max="6" width="8.5" customWidth="1"/>
    <col min="7" max="7" width="4.875" customWidth="1"/>
    <col min="8" max="8" width="9.5" customWidth="1"/>
    <col min="9" max="9" width="5" customWidth="1"/>
    <col min="10" max="10" width="9.5" customWidth="1"/>
    <col min="11" max="11" width="4.875" customWidth="1"/>
    <col min="12" max="12" width="9.75" customWidth="1"/>
    <col min="13" max="13" width="4.875" customWidth="1"/>
    <col min="14" max="14" width="8" customWidth="1"/>
    <col min="15" max="15" width="3.75" customWidth="1"/>
    <col min="16" max="16" width="8.25" customWidth="1"/>
    <col min="17" max="17" width="4" customWidth="1"/>
    <col min="18" max="18" width="6.5" customWidth="1"/>
    <col min="21" max="21" width="8.75" customWidth="1"/>
    <col min="22" max="22" width="3.625" customWidth="1"/>
    <col min="23" max="23" width="8.75" customWidth="1"/>
    <col min="24" max="24" width="6.25" customWidth="1"/>
    <col min="25" max="25" width="8.75" customWidth="1"/>
    <col min="26" max="26" width="9.5" bestFit="1" customWidth="1"/>
    <col min="27" max="27" width="7.125" customWidth="1"/>
    <col min="28" max="28" width="8.125" customWidth="1"/>
    <col min="31" max="31" width="6.875" customWidth="1"/>
    <col min="33" max="33" width="8.75" customWidth="1"/>
    <col min="34" max="34" width="4" customWidth="1"/>
    <col min="37" max="37" width="3.375" customWidth="1"/>
    <col min="38" max="38" width="7.625" customWidth="1"/>
    <col min="39" max="39" width="16.875" customWidth="1"/>
    <col min="43" max="44" width="8.75" customWidth="1"/>
    <col min="45" max="45" width="3.125" customWidth="1"/>
  </cols>
  <sheetData>
    <row r="1" spans="1:45">
      <c r="A1" s="178" t="s">
        <v>88</v>
      </c>
      <c r="B1" s="192"/>
      <c r="C1" s="192"/>
      <c r="D1" s="178"/>
      <c r="E1" s="178"/>
      <c r="F1" s="178"/>
      <c r="G1" s="178"/>
      <c r="H1" s="2"/>
      <c r="I1" s="2"/>
      <c r="J1" s="2"/>
      <c r="K1" s="2"/>
      <c r="L1" s="2"/>
      <c r="M1" s="2"/>
      <c r="N1" s="19"/>
      <c r="O1" s="19"/>
      <c r="P1" s="19"/>
      <c r="Q1" s="19"/>
      <c r="R1" s="2"/>
      <c r="T1" t="s">
        <v>36</v>
      </c>
    </row>
    <row r="2" spans="1:45">
      <c r="A2" s="178"/>
      <c r="B2" s="192"/>
      <c r="C2" s="192"/>
      <c r="D2" s="18"/>
      <c r="E2" s="18"/>
      <c r="F2" s="20"/>
      <c r="G2" s="20"/>
      <c r="H2" s="20"/>
      <c r="I2" s="20"/>
      <c r="J2" s="18"/>
      <c r="K2" s="18"/>
      <c r="L2" s="20"/>
      <c r="M2" s="20"/>
      <c r="N2" s="20"/>
      <c r="O2" s="20"/>
      <c r="P2" s="20"/>
      <c r="Q2" s="20"/>
      <c r="R2" s="22"/>
      <c r="T2" s="23">
        <v>6.458333333333334E-2</v>
      </c>
      <c r="U2" s="23">
        <v>0.44027777777777777</v>
      </c>
      <c r="V2" s="23"/>
      <c r="W2" s="24" t="s">
        <v>0</v>
      </c>
      <c r="X2" s="24"/>
      <c r="Y2" s="24"/>
      <c r="Z2" s="24"/>
      <c r="AA2" s="24"/>
    </row>
    <row r="3" spans="1:45">
      <c r="A3" s="178"/>
      <c r="B3" s="192"/>
      <c r="C3" s="192"/>
      <c r="D3" s="18"/>
      <c r="E3" s="18"/>
      <c r="F3" s="20"/>
      <c r="G3" s="20"/>
      <c r="H3" s="20"/>
      <c r="I3" s="20"/>
      <c r="J3" s="20"/>
      <c r="K3" s="20"/>
      <c r="L3" s="20"/>
      <c r="M3" s="20"/>
      <c r="N3" s="18"/>
      <c r="O3" s="18"/>
      <c r="P3" s="18"/>
      <c r="Q3" s="18"/>
      <c r="R3" s="22"/>
      <c r="T3" s="24">
        <v>11</v>
      </c>
      <c r="U3" s="24" t="s">
        <v>89</v>
      </c>
      <c r="V3" s="24"/>
      <c r="W3" s="23">
        <v>3.4722222222222224E-2</v>
      </c>
      <c r="X3" s="23"/>
      <c r="Y3" s="24" t="s">
        <v>89</v>
      </c>
      <c r="Z3" s="24"/>
      <c r="AA3" s="24"/>
    </row>
    <row r="4" spans="1:45">
      <c r="A4" s="178"/>
      <c r="B4" s="192"/>
      <c r="C4" s="192"/>
      <c r="D4" s="18"/>
      <c r="E4" s="18"/>
      <c r="F4" s="20"/>
      <c r="G4" s="20"/>
      <c r="H4" s="21"/>
      <c r="I4" s="21"/>
      <c r="J4" s="18"/>
      <c r="K4" s="18"/>
      <c r="L4" s="21"/>
      <c r="M4" s="21"/>
      <c r="N4" s="18"/>
      <c r="O4" s="18"/>
      <c r="P4" s="18"/>
      <c r="Q4" s="18"/>
      <c r="R4" s="13"/>
      <c r="T4" s="24">
        <v>12</v>
      </c>
      <c r="U4" s="23" t="s">
        <v>90</v>
      </c>
      <c r="V4" s="23"/>
      <c r="W4" s="23">
        <v>4.1666666666666664E-2</v>
      </c>
      <c r="X4" s="23"/>
      <c r="Y4" s="23" t="s">
        <v>90</v>
      </c>
      <c r="Z4" s="24"/>
      <c r="AA4" s="24"/>
    </row>
    <row r="5" spans="1:45">
      <c r="A5" s="178"/>
      <c r="B5" s="192"/>
      <c r="C5" s="192"/>
      <c r="D5" s="18"/>
      <c r="E5" s="18"/>
      <c r="F5" s="20"/>
      <c r="G5" s="20"/>
      <c r="H5" s="21"/>
      <c r="I5" s="21"/>
      <c r="J5" s="18"/>
      <c r="K5" s="18"/>
      <c r="L5" s="21"/>
      <c r="M5" s="21"/>
      <c r="N5" s="20"/>
      <c r="O5" s="20"/>
      <c r="P5" s="20"/>
      <c r="Q5" s="20"/>
      <c r="R5" s="13"/>
      <c r="T5" s="24">
        <v>14</v>
      </c>
      <c r="U5" s="23"/>
      <c r="V5" s="23"/>
      <c r="W5" s="23">
        <v>5.9027777777777783E-2</v>
      </c>
      <c r="X5" s="23"/>
      <c r="Y5" s="24" t="s">
        <v>91</v>
      </c>
      <c r="Z5" s="23">
        <v>9.7222222222222224E-2</v>
      </c>
      <c r="AA5" s="24" t="s">
        <v>25</v>
      </c>
    </row>
    <row r="6" spans="1:45">
      <c r="A6" s="178"/>
      <c r="B6" s="192"/>
      <c r="C6" s="192"/>
      <c r="D6" s="18"/>
      <c r="E6" s="18"/>
      <c r="F6" s="20"/>
      <c r="G6" s="20"/>
      <c r="H6" s="21"/>
      <c r="I6" s="21"/>
      <c r="J6" s="21"/>
      <c r="K6" s="21"/>
      <c r="L6" s="21"/>
      <c r="M6" s="21"/>
      <c r="N6" s="18"/>
      <c r="O6" s="18"/>
      <c r="P6" s="18"/>
      <c r="Q6" s="18"/>
      <c r="R6" s="13"/>
      <c r="T6" s="24">
        <v>15</v>
      </c>
      <c r="U6" s="23"/>
      <c r="V6" s="23"/>
      <c r="W6" s="23">
        <v>4.8611111111111112E-2</v>
      </c>
      <c r="X6" s="23"/>
      <c r="Y6" s="24" t="s">
        <v>32</v>
      </c>
      <c r="Z6" s="23">
        <v>0.11458333333333333</v>
      </c>
      <c r="AA6" s="24" t="s">
        <v>32</v>
      </c>
    </row>
    <row r="7" spans="1:45" ht="19.5" thickBot="1">
      <c r="A7" s="178"/>
      <c r="B7" s="192"/>
      <c r="C7" s="192"/>
      <c r="D7" s="18"/>
      <c r="E7" s="18"/>
      <c r="F7" s="20"/>
      <c r="G7" s="20"/>
      <c r="H7" s="21"/>
      <c r="I7" s="21"/>
      <c r="J7" s="18"/>
      <c r="K7" s="18"/>
      <c r="L7" s="21"/>
      <c r="M7" s="21"/>
      <c r="N7" s="18"/>
      <c r="O7" s="18"/>
      <c r="P7" s="18"/>
      <c r="Q7" s="18"/>
      <c r="R7" s="13"/>
      <c r="T7" s="25">
        <v>17</v>
      </c>
      <c r="U7" s="25"/>
      <c r="V7" s="25"/>
      <c r="W7" s="26">
        <v>1.0416666666666666E-2</v>
      </c>
      <c r="X7" s="26"/>
      <c r="Y7" s="25" t="s">
        <v>24</v>
      </c>
      <c r="Z7" s="25"/>
      <c r="AA7" s="24"/>
    </row>
    <row r="8" spans="1:45">
      <c r="E8" s="178"/>
      <c r="F8" s="178"/>
      <c r="G8" s="178"/>
      <c r="H8" s="2"/>
      <c r="I8" s="2"/>
      <c r="J8" s="2"/>
      <c r="K8" s="2"/>
      <c r="L8" s="2"/>
      <c r="M8" s="2"/>
      <c r="N8" s="19"/>
      <c r="O8" s="19"/>
      <c r="P8" s="19"/>
      <c r="Q8" s="19"/>
      <c r="R8" s="2"/>
      <c r="T8" s="6" t="s">
        <v>92</v>
      </c>
      <c r="U8" s="7"/>
      <c r="V8" s="7"/>
      <c r="W8" s="129">
        <v>44531</v>
      </c>
      <c r="X8" s="7"/>
      <c r="Y8" s="7"/>
      <c r="Z8" s="7"/>
      <c r="AA8" s="7"/>
      <c r="AB8" s="7"/>
      <c r="AC8" s="252" t="s">
        <v>139</v>
      </c>
      <c r="AD8" s="252"/>
      <c r="AE8" s="252"/>
      <c r="AF8" s="8"/>
      <c r="AG8" s="8"/>
      <c r="AH8" s="8"/>
      <c r="AI8" s="8"/>
      <c r="AJ8" s="8"/>
      <c r="AK8" s="8"/>
      <c r="AL8" s="8"/>
      <c r="AM8" s="9"/>
      <c r="AN8" s="14"/>
      <c r="AO8" s="14"/>
      <c r="AP8" s="14"/>
      <c r="AQ8" s="14"/>
      <c r="AR8" s="14"/>
      <c r="AS8" s="15"/>
    </row>
    <row r="9" spans="1:45">
      <c r="D9" s="178" t="s">
        <v>35</v>
      </c>
      <c r="E9" s="178"/>
      <c r="F9" s="178"/>
      <c r="G9" s="178"/>
      <c r="H9" s="2"/>
      <c r="I9" s="2"/>
      <c r="J9" s="2"/>
      <c r="K9" s="2"/>
      <c r="L9" s="2"/>
      <c r="M9" s="2"/>
      <c r="N9" s="19"/>
      <c r="O9" s="19"/>
      <c r="P9" s="19"/>
      <c r="Q9" s="19"/>
      <c r="R9" s="2"/>
      <c r="T9" s="298"/>
      <c r="U9" s="299"/>
      <c r="V9" s="299"/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299"/>
      <c r="AI9" s="299"/>
      <c r="AJ9" s="299"/>
      <c r="AK9" s="299"/>
      <c r="AL9" s="299"/>
      <c r="AM9" s="299"/>
      <c r="AN9" s="1"/>
      <c r="AO9" s="1"/>
      <c r="AP9" s="1"/>
      <c r="AQ9" s="1"/>
      <c r="AR9" s="1"/>
      <c r="AS9" s="16"/>
    </row>
    <row r="10" spans="1:45" ht="19.5" thickBot="1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78"/>
      <c r="Q10" s="178"/>
      <c r="R10" s="178"/>
      <c r="T10" s="300" t="s">
        <v>10</v>
      </c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301"/>
      <c r="AJ10" s="301"/>
      <c r="AK10" s="301"/>
      <c r="AL10" s="301"/>
      <c r="AM10" s="301"/>
      <c r="AN10" s="1"/>
      <c r="AO10" s="1"/>
      <c r="AP10" s="1"/>
      <c r="AQ10" s="1"/>
      <c r="AR10" s="1"/>
      <c r="AS10" s="16"/>
    </row>
    <row r="11" spans="1:45" ht="21" thickTop="1" thickBot="1">
      <c r="A11" s="34" t="s">
        <v>92</v>
      </c>
      <c r="B11" s="201"/>
      <c r="C11" s="201"/>
      <c r="D11" s="35"/>
      <c r="E11" s="35"/>
      <c r="F11" s="335">
        <f>+W8</f>
        <v>44531</v>
      </c>
      <c r="G11" s="336"/>
      <c r="H11" s="35"/>
      <c r="I11" s="35"/>
      <c r="J11" s="35"/>
      <c r="K11" s="35" t="s">
        <v>94</v>
      </c>
      <c r="L11" s="35"/>
      <c r="M11" s="35"/>
      <c r="N11" s="35"/>
      <c r="O11" s="35"/>
      <c r="P11" s="157"/>
      <c r="Q11" s="157"/>
      <c r="R11" s="36"/>
      <c r="T11" s="177"/>
      <c r="U11" s="308" t="s">
        <v>64</v>
      </c>
      <c r="V11" s="309"/>
      <c r="W11" s="310"/>
      <c r="X11" s="310"/>
      <c r="Y11" s="311"/>
      <c r="Z11" s="308" t="s">
        <v>95</v>
      </c>
      <c r="AA11" s="310"/>
      <c r="AB11" s="310"/>
      <c r="AC11" s="311"/>
      <c r="AD11" s="178"/>
      <c r="AE11" s="178"/>
      <c r="AF11" s="1"/>
      <c r="AG11" s="1"/>
      <c r="AH11" s="1"/>
      <c r="AI11" s="1"/>
      <c r="AJ11" s="1"/>
      <c r="AK11" s="1"/>
      <c r="AL11" s="85"/>
      <c r="AR11" s="1"/>
      <c r="AS11" s="16"/>
    </row>
    <row r="12" spans="1:45" ht="19.5">
      <c r="A12" s="320" t="s">
        <v>93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179"/>
      <c r="P12" s="179"/>
      <c r="Q12" s="179"/>
      <c r="R12" s="38"/>
      <c r="T12" s="177"/>
      <c r="U12" s="82" t="s">
        <v>96</v>
      </c>
      <c r="V12" s="219"/>
      <c r="W12" s="312" t="s">
        <v>40</v>
      </c>
      <c r="X12" s="313"/>
      <c r="Y12" s="314"/>
      <c r="Z12" s="82" t="s">
        <v>97</v>
      </c>
      <c r="AA12" s="119" t="s">
        <v>98</v>
      </c>
      <c r="AB12" s="121"/>
      <c r="AC12" s="122"/>
      <c r="AD12" s="1"/>
      <c r="AE12" s="1"/>
      <c r="AF12" s="1"/>
      <c r="AG12" s="1"/>
      <c r="AH12" s="1"/>
      <c r="AI12" s="1"/>
      <c r="AJ12" s="1"/>
      <c r="AK12" s="16"/>
      <c r="AL12" s="290" t="s">
        <v>99</v>
      </c>
      <c r="AM12" s="291"/>
      <c r="AN12" s="291"/>
      <c r="AO12" s="292"/>
      <c r="AP12" s="50" t="s">
        <v>6</v>
      </c>
      <c r="AQ12" s="51"/>
      <c r="AR12" s="278" t="s">
        <v>100</v>
      </c>
      <c r="AS12" s="279"/>
    </row>
    <row r="13" spans="1:45" ht="20.25" thickBot="1">
      <c r="A13" s="315" t="s">
        <v>10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7"/>
      <c r="T13" s="177"/>
      <c r="U13" s="48" t="s">
        <v>101</v>
      </c>
      <c r="V13" s="220"/>
      <c r="W13" s="275" t="s">
        <v>102</v>
      </c>
      <c r="X13" s="276"/>
      <c r="Y13" s="277"/>
      <c r="Z13" s="123"/>
      <c r="AA13" s="32"/>
      <c r="AB13" s="33"/>
      <c r="AC13" s="124"/>
      <c r="AD13" s="1"/>
      <c r="AE13" s="206"/>
      <c r="AF13" s="218"/>
      <c r="AG13" s="218"/>
      <c r="AH13" s="1"/>
      <c r="AI13" s="1"/>
      <c r="AJ13" s="1"/>
      <c r="AK13" s="16"/>
      <c r="AL13" s="280" t="s">
        <v>103</v>
      </c>
      <c r="AM13" s="281"/>
      <c r="AN13" s="281"/>
      <c r="AO13" s="282"/>
      <c r="AP13" s="40" t="s">
        <v>6</v>
      </c>
      <c r="AQ13" s="41"/>
      <c r="AR13" s="283" t="s">
        <v>100</v>
      </c>
      <c r="AS13" s="284"/>
    </row>
    <row r="14" spans="1:45" ht="20.25" thickBot="1">
      <c r="A14" s="337" t="s">
        <v>64</v>
      </c>
      <c r="B14" s="309"/>
      <c r="C14" s="309"/>
      <c r="D14" s="310"/>
      <c r="E14" s="310"/>
      <c r="F14" s="311"/>
      <c r="G14" s="308" t="s">
        <v>95</v>
      </c>
      <c r="H14" s="310"/>
      <c r="I14" s="310"/>
      <c r="J14" s="311"/>
      <c r="K14" s="302" t="s">
        <v>63</v>
      </c>
      <c r="L14" s="303"/>
      <c r="M14" s="303"/>
      <c r="N14" s="303"/>
      <c r="O14" s="303"/>
      <c r="P14" s="303"/>
      <c r="Q14" s="303"/>
      <c r="R14" s="304"/>
      <c r="T14" s="177"/>
      <c r="U14" s="48" t="s">
        <v>19</v>
      </c>
      <c r="V14" s="220"/>
      <c r="W14" s="275" t="s">
        <v>65</v>
      </c>
      <c r="X14" s="293"/>
      <c r="Y14" s="277"/>
      <c r="Z14" s="48" t="s">
        <v>104</v>
      </c>
      <c r="AA14" s="84" t="s">
        <v>105</v>
      </c>
      <c r="AB14" s="125"/>
      <c r="AC14" s="126"/>
      <c r="AD14" s="1"/>
      <c r="AE14" s="1"/>
      <c r="AF14" s="1"/>
      <c r="AG14" s="1"/>
      <c r="AH14" s="1"/>
      <c r="AI14" s="1"/>
      <c r="AJ14" s="1"/>
      <c r="AK14" s="16"/>
      <c r="AL14" s="285" t="s">
        <v>106</v>
      </c>
      <c r="AM14" s="286"/>
      <c r="AN14" s="286"/>
      <c r="AO14" s="287"/>
      <c r="AP14" s="189" t="s">
        <v>107</v>
      </c>
      <c r="AQ14" s="190"/>
      <c r="AR14" s="288" t="s">
        <v>100</v>
      </c>
      <c r="AS14" s="289"/>
    </row>
    <row r="15" spans="1:45" ht="20.25" thickBot="1">
      <c r="A15" s="184" t="s">
        <v>96</v>
      </c>
      <c r="B15" s="322" t="s">
        <v>40</v>
      </c>
      <c r="C15" s="323"/>
      <c r="D15" s="323"/>
      <c r="E15" s="323"/>
      <c r="F15" s="324"/>
      <c r="G15" s="82" t="s">
        <v>97</v>
      </c>
      <c r="H15" s="119" t="s">
        <v>98</v>
      </c>
      <c r="I15" s="121"/>
      <c r="J15" s="122"/>
      <c r="K15" s="305" t="s">
        <v>70</v>
      </c>
      <c r="L15" s="306"/>
      <c r="M15" s="306"/>
      <c r="N15" s="306"/>
      <c r="O15" s="306"/>
      <c r="P15" s="306"/>
      <c r="Q15" s="306"/>
      <c r="R15" s="307"/>
      <c r="T15" s="177"/>
      <c r="U15" s="48" t="s">
        <v>44</v>
      </c>
      <c r="V15" s="221"/>
      <c r="W15" s="84" t="s">
        <v>67</v>
      </c>
      <c r="X15" s="125"/>
      <c r="Y15" s="126"/>
      <c r="Z15" s="48" t="s">
        <v>108</v>
      </c>
      <c r="AA15" s="275" t="s">
        <v>109</v>
      </c>
      <c r="AB15" s="293"/>
      <c r="AC15" s="277"/>
      <c r="AD15" s="1"/>
      <c r="AE15" s="1"/>
      <c r="AF15" s="1"/>
      <c r="AG15" s="1"/>
      <c r="AH15" s="1"/>
      <c r="AI15" s="1"/>
      <c r="AJ15" s="1"/>
      <c r="AK15" s="16"/>
      <c r="AL15" s="52" t="s">
        <v>110</v>
      </c>
      <c r="AM15" s="42"/>
      <c r="AN15" s="39" t="s">
        <v>111</v>
      </c>
      <c r="AO15" s="42"/>
      <c r="AP15" s="43" t="s">
        <v>2</v>
      </c>
      <c r="AQ15" s="44"/>
      <c r="AR15" s="294" t="s">
        <v>112</v>
      </c>
      <c r="AS15" s="295"/>
    </row>
    <row r="16" spans="1:45" ht="20.25" thickBot="1">
      <c r="A16" s="185" t="s">
        <v>56</v>
      </c>
      <c r="B16" s="325" t="s">
        <v>53</v>
      </c>
      <c r="C16" s="326"/>
      <c r="D16" s="326"/>
      <c r="E16" s="326"/>
      <c r="F16" s="327"/>
      <c r="G16" s="123"/>
      <c r="H16" s="345"/>
      <c r="I16" s="339"/>
      <c r="J16" s="340"/>
      <c r="K16" s="290" t="s">
        <v>99</v>
      </c>
      <c r="L16" s="329"/>
      <c r="M16" s="329"/>
      <c r="N16" s="330"/>
      <c r="O16" s="50" t="s">
        <v>6</v>
      </c>
      <c r="P16" s="51"/>
      <c r="Q16" s="278" t="s">
        <v>100</v>
      </c>
      <c r="R16" s="346"/>
      <c r="T16" s="177"/>
      <c r="U16" s="48" t="s">
        <v>113</v>
      </c>
      <c r="V16" s="220"/>
      <c r="W16" s="275" t="s">
        <v>48</v>
      </c>
      <c r="X16" s="293"/>
      <c r="Y16" s="277"/>
      <c r="Z16" s="48" t="s">
        <v>54</v>
      </c>
      <c r="AA16" s="338" t="s">
        <v>57</v>
      </c>
      <c r="AB16" s="339"/>
      <c r="AC16" s="340"/>
      <c r="AD16" s="1"/>
      <c r="AE16" s="1"/>
      <c r="AF16" s="1"/>
      <c r="AG16" s="1"/>
      <c r="AH16" s="1"/>
      <c r="AI16" s="1"/>
      <c r="AJ16" s="1"/>
      <c r="AK16" s="16"/>
      <c r="AL16" s="53" t="s">
        <v>114</v>
      </c>
      <c r="AM16" s="46"/>
      <c r="AN16" s="45" t="s">
        <v>115</v>
      </c>
      <c r="AO16" s="46"/>
      <c r="AP16" s="54" t="s">
        <v>3</v>
      </c>
      <c r="AQ16" s="55"/>
      <c r="AR16" s="296" t="s">
        <v>116</v>
      </c>
      <c r="AS16" s="297"/>
    </row>
    <row r="17" spans="1:46" ht="20.25" thickBot="1">
      <c r="A17" s="185" t="s">
        <v>19</v>
      </c>
      <c r="B17" s="325" t="s">
        <v>65</v>
      </c>
      <c r="C17" s="326"/>
      <c r="D17" s="326"/>
      <c r="E17" s="326"/>
      <c r="F17" s="327"/>
      <c r="G17" s="48" t="s">
        <v>104</v>
      </c>
      <c r="H17" s="84" t="s">
        <v>105</v>
      </c>
      <c r="I17" s="125"/>
      <c r="J17" s="126"/>
      <c r="K17" s="280" t="s">
        <v>117</v>
      </c>
      <c r="L17" s="331"/>
      <c r="M17" s="331"/>
      <c r="N17" s="332"/>
      <c r="O17" s="40" t="s">
        <v>107</v>
      </c>
      <c r="P17" s="41"/>
      <c r="Q17" s="283" t="s">
        <v>100</v>
      </c>
      <c r="R17" s="341"/>
      <c r="T17" s="17"/>
      <c r="U17" s="49" t="s">
        <v>118</v>
      </c>
      <c r="V17" s="222"/>
      <c r="W17" s="342" t="s">
        <v>69</v>
      </c>
      <c r="X17" s="343"/>
      <c r="Y17" s="344"/>
      <c r="Z17" s="49" t="s">
        <v>43</v>
      </c>
      <c r="AA17" s="272" t="s">
        <v>134</v>
      </c>
      <c r="AB17" s="273"/>
      <c r="AC17" s="274"/>
      <c r="AD17" s="1"/>
      <c r="AE17" s="1"/>
      <c r="AF17" s="1"/>
      <c r="AG17" s="1"/>
      <c r="AH17" s="1"/>
      <c r="AI17" s="1"/>
      <c r="AJ17" s="1"/>
      <c r="AK17" s="11"/>
      <c r="AR17" s="85"/>
      <c r="AS17" s="86"/>
    </row>
    <row r="18" spans="1:46" ht="19.5">
      <c r="A18" s="185" t="s">
        <v>119</v>
      </c>
      <c r="B18" s="325" t="s">
        <v>67</v>
      </c>
      <c r="C18" s="326"/>
      <c r="D18" s="326"/>
      <c r="E18" s="326"/>
      <c r="F18" s="327"/>
      <c r="G18" s="48" t="s">
        <v>108</v>
      </c>
      <c r="H18" s="275" t="s">
        <v>109</v>
      </c>
      <c r="I18" s="293"/>
      <c r="J18" s="277"/>
      <c r="K18" s="285" t="s">
        <v>83</v>
      </c>
      <c r="L18" s="333"/>
      <c r="M18" s="333"/>
      <c r="N18" s="334"/>
      <c r="O18" s="189" t="s">
        <v>107</v>
      </c>
      <c r="P18" s="190"/>
      <c r="Q18" s="288" t="s">
        <v>100</v>
      </c>
      <c r="R18" s="349"/>
      <c r="T18" s="89"/>
      <c r="U18" s="92" t="s">
        <v>30</v>
      </c>
      <c r="V18" s="92"/>
      <c r="W18" s="93" t="s">
        <v>33</v>
      </c>
      <c r="X18" s="93"/>
      <c r="Y18" s="94" t="s">
        <v>23</v>
      </c>
      <c r="Z18" s="95" t="s">
        <v>120</v>
      </c>
      <c r="AA18" s="93" t="s">
        <v>121</v>
      </c>
      <c r="AB18" s="94" t="s">
        <v>122</v>
      </c>
      <c r="AC18" s="96" t="s">
        <v>17</v>
      </c>
      <c r="AD18" s="93" t="s">
        <v>121</v>
      </c>
      <c r="AE18" s="94" t="s">
        <v>122</v>
      </c>
      <c r="AF18" s="95" t="s">
        <v>17</v>
      </c>
      <c r="AG18" s="93" t="s">
        <v>121</v>
      </c>
      <c r="AH18" s="94" t="s">
        <v>122</v>
      </c>
      <c r="AI18" s="96" t="s">
        <v>120</v>
      </c>
      <c r="AJ18" s="93" t="s">
        <v>121</v>
      </c>
      <c r="AK18" s="94" t="s">
        <v>122</v>
      </c>
      <c r="AL18" s="112" t="s">
        <v>26</v>
      </c>
      <c r="AM18" s="97"/>
      <c r="AN18" s="95" t="s">
        <v>123</v>
      </c>
      <c r="AO18" s="93" t="s">
        <v>62</v>
      </c>
      <c r="AP18" s="94"/>
      <c r="AQ18" s="96"/>
      <c r="AR18" s="98"/>
      <c r="AS18" s="15"/>
    </row>
    <row r="19" spans="1:46" ht="19.5">
      <c r="A19" s="185" t="s">
        <v>113</v>
      </c>
      <c r="B19" s="325" t="s">
        <v>48</v>
      </c>
      <c r="C19" s="326"/>
      <c r="D19" s="326"/>
      <c r="E19" s="326"/>
      <c r="F19" s="327"/>
      <c r="G19" s="48" t="s">
        <v>54</v>
      </c>
      <c r="H19" s="338" t="s">
        <v>57</v>
      </c>
      <c r="I19" s="339"/>
      <c r="J19" s="340"/>
      <c r="K19" s="52" t="s">
        <v>14</v>
      </c>
      <c r="L19" s="42"/>
      <c r="M19" s="39" t="s">
        <v>111</v>
      </c>
      <c r="N19" s="42"/>
      <c r="O19" s="43" t="s">
        <v>2</v>
      </c>
      <c r="P19" s="44"/>
      <c r="Q19" s="294" t="s">
        <v>15</v>
      </c>
      <c r="R19" s="350"/>
      <c r="T19" s="90"/>
      <c r="U19" s="99" t="s">
        <v>76</v>
      </c>
      <c r="V19" s="223"/>
      <c r="W19" s="100"/>
      <c r="X19" s="100"/>
      <c r="Y19" s="101"/>
      <c r="Z19" s="102" t="s">
        <v>124</v>
      </c>
      <c r="AA19" s="100"/>
      <c r="AB19" s="110"/>
      <c r="AC19" s="100"/>
      <c r="AD19" s="100"/>
      <c r="AE19" s="101"/>
      <c r="AF19" s="115" t="s">
        <v>73</v>
      </c>
      <c r="AG19" s="103"/>
      <c r="AH19" s="103"/>
      <c r="AI19" s="104"/>
      <c r="AJ19" s="100"/>
      <c r="AK19" s="101"/>
      <c r="AL19" s="113" t="s">
        <v>125</v>
      </c>
      <c r="AM19" s="118"/>
      <c r="AN19" s="102" t="s">
        <v>74</v>
      </c>
      <c r="AO19" s="100"/>
      <c r="AP19" s="100"/>
      <c r="AQ19" s="100"/>
      <c r="AR19" s="117"/>
      <c r="AS19" s="83"/>
    </row>
    <row r="20" spans="1:46" ht="20.25" thickBot="1">
      <c r="A20" s="186" t="s">
        <v>42</v>
      </c>
      <c r="B20" s="328" t="s">
        <v>146</v>
      </c>
      <c r="C20" s="352"/>
      <c r="D20" s="352"/>
      <c r="E20" s="352"/>
      <c r="F20" s="353"/>
      <c r="G20" s="49" t="s">
        <v>43</v>
      </c>
      <c r="H20" s="272" t="s">
        <v>134</v>
      </c>
      <c r="I20" s="273"/>
      <c r="J20" s="274"/>
      <c r="K20" s="53" t="s">
        <v>114</v>
      </c>
      <c r="L20" s="46"/>
      <c r="M20" s="45" t="s">
        <v>115</v>
      </c>
      <c r="N20" s="46"/>
      <c r="O20" s="54" t="s">
        <v>3</v>
      </c>
      <c r="P20" s="55"/>
      <c r="Q20" s="296" t="s">
        <v>116</v>
      </c>
      <c r="R20" s="351"/>
      <c r="T20" s="91"/>
      <c r="U20" s="105"/>
      <c r="V20" s="224"/>
      <c r="W20" s="106"/>
      <c r="X20" s="106"/>
      <c r="Y20" s="107"/>
      <c r="Z20" s="108" t="s">
        <v>71</v>
      </c>
      <c r="AA20" s="106"/>
      <c r="AB20" s="111"/>
      <c r="AC20" s="106"/>
      <c r="AD20" s="106"/>
      <c r="AE20" s="107"/>
      <c r="AF20" s="108" t="s">
        <v>72</v>
      </c>
      <c r="AG20" s="106"/>
      <c r="AH20" s="106"/>
      <c r="AI20" s="106"/>
      <c r="AJ20" s="106"/>
      <c r="AK20" s="107"/>
      <c r="AL20" s="114" t="s">
        <v>61</v>
      </c>
      <c r="AM20" s="111"/>
      <c r="AN20" s="108" t="s">
        <v>75</v>
      </c>
      <c r="AO20" s="106"/>
      <c r="AP20" s="106"/>
      <c r="AQ20" s="106"/>
      <c r="AR20" s="109"/>
      <c r="AS20" s="116"/>
      <c r="AT20" s="191" t="s">
        <v>133</v>
      </c>
    </row>
    <row r="21" spans="1:46" ht="19.5">
      <c r="A21" s="347">
        <f>+T21</f>
        <v>44534</v>
      </c>
      <c r="B21" s="140">
        <f>+U21</f>
        <v>0.26944444444444449</v>
      </c>
      <c r="C21" s="204" t="str">
        <f>+V21</f>
        <v>B1</v>
      </c>
      <c r="D21" s="140">
        <f t="shared" ref="D21:D22" si="0">+W21</f>
        <v>0.3041666666666667</v>
      </c>
      <c r="E21" s="141" t="str">
        <f>+X21</f>
        <v>A1</v>
      </c>
      <c r="F21" s="47">
        <f>+Z21</f>
        <v>0.33402777777777781</v>
      </c>
      <c r="G21" s="132" t="str">
        <f>+AB23</f>
        <v>B1</v>
      </c>
      <c r="H21" s="47">
        <f>+AC21</f>
        <v>0.36875000000000002</v>
      </c>
      <c r="I21" s="130" t="str">
        <f>+AE23</f>
        <v>A1</v>
      </c>
      <c r="J21" s="47">
        <f>+AF21</f>
        <v>0.39861111111111114</v>
      </c>
      <c r="K21" s="132" t="str">
        <f>+AH23</f>
        <v>B2</v>
      </c>
      <c r="L21" s="47">
        <f>+AI21</f>
        <v>0.43333333333333335</v>
      </c>
      <c r="M21" s="130" t="str">
        <f>+AK23</f>
        <v>A2</v>
      </c>
      <c r="N21" s="143">
        <f t="shared" ref="N21:N23" si="1">+AO21</f>
        <v>0.52222222222222225</v>
      </c>
      <c r="O21" s="144" t="str">
        <f t="shared" ref="O21:O24" si="2">+AP21</f>
        <v>C</v>
      </c>
      <c r="P21" s="145">
        <f t="shared" ref="P21:P24" si="3">+AQ21</f>
        <v>0.56041666666666667</v>
      </c>
      <c r="Q21" s="146" t="str">
        <f t="shared" ref="Q21:Q24" si="4">+AR21</f>
        <v>C</v>
      </c>
      <c r="R21" s="158">
        <v>45</v>
      </c>
      <c r="T21" s="202">
        <v>44534</v>
      </c>
      <c r="U21" s="77">
        <f t="shared" ref="U21:U22" si="5">+Z21-+$T$2</f>
        <v>0.26944444444444449</v>
      </c>
      <c r="V21" s="226" t="s">
        <v>19</v>
      </c>
      <c r="W21" s="56">
        <f t="shared" ref="W21:W36" si="6">+U21+$W$3</f>
        <v>0.3041666666666667</v>
      </c>
      <c r="X21" s="87" t="s">
        <v>81</v>
      </c>
      <c r="Y21" s="58" t="str">
        <f>+$Y$3</f>
        <v>(30min)</v>
      </c>
      <c r="Z21" s="61">
        <v>0.33402777777777781</v>
      </c>
      <c r="AA21" s="57" t="str">
        <f>+$U$3</f>
        <v>(30min)</v>
      </c>
      <c r="AB21" s="133" t="s">
        <v>19</v>
      </c>
      <c r="AC21" s="65">
        <f>+Z21+$W$3</f>
        <v>0.36875000000000002</v>
      </c>
      <c r="AD21" s="57" t="str">
        <f>+$Y$3</f>
        <v>(30min)</v>
      </c>
      <c r="AE21" s="62" t="s">
        <v>96</v>
      </c>
      <c r="AF21" s="67">
        <f t="shared" ref="AF21:AF33" si="7">+Z21+$T$2</f>
        <v>0.39861111111111114</v>
      </c>
      <c r="AG21" s="57" t="str">
        <f>+$U$3</f>
        <v>(30min)</v>
      </c>
      <c r="AH21" s="133" t="s">
        <v>20</v>
      </c>
      <c r="AI21" s="69">
        <f>+AF21+$W$3</f>
        <v>0.43333333333333335</v>
      </c>
      <c r="AJ21" s="57" t="str">
        <f>+$Y$3</f>
        <v>(30min)</v>
      </c>
      <c r="AK21" s="62" t="s">
        <v>21</v>
      </c>
      <c r="AL21" s="70">
        <f>+AF21+$W$5</f>
        <v>0.45763888888888893</v>
      </c>
      <c r="AM21" s="71">
        <f>+AF21+$Z$5</f>
        <v>0.49583333333333335</v>
      </c>
      <c r="AN21" s="169">
        <f t="shared" ref="AN21:AN34" si="8">+AF21+$T$2</f>
        <v>0.46319444444444446</v>
      </c>
      <c r="AO21" s="57">
        <f>+AN21+$W$5</f>
        <v>0.52222222222222225</v>
      </c>
      <c r="AP21" s="62" t="s">
        <v>55</v>
      </c>
      <c r="AQ21" s="69">
        <f>+AN21+$Z$5</f>
        <v>0.56041666666666667</v>
      </c>
      <c r="AR21" s="62" t="s">
        <v>55</v>
      </c>
      <c r="AS21" s="269">
        <v>67</v>
      </c>
    </row>
    <row r="22" spans="1:46" ht="20.25" thickBot="1">
      <c r="A22" s="348"/>
      <c r="B22" s="139">
        <f t="shared" ref="B22" si="9">+U22</f>
        <v>0.70902777777777781</v>
      </c>
      <c r="C22" s="149" t="str">
        <f t="shared" ref="C22:C36" si="10">+V22</f>
        <v>E1</v>
      </c>
      <c r="D22" s="137">
        <f t="shared" si="0"/>
        <v>0.74375000000000002</v>
      </c>
      <c r="E22" s="138" t="str">
        <f t="shared" ref="E22" si="11">+X22</f>
        <v>E1</v>
      </c>
      <c r="F22" s="131">
        <f t="shared" ref="F22:F34" si="12">+Z22</f>
        <v>0.77361111111111114</v>
      </c>
      <c r="G22" s="134" t="str">
        <f t="shared" ref="G22:G26" si="13">+AB24</f>
        <v>E1</v>
      </c>
      <c r="H22" s="131">
        <f t="shared" ref="H22:H34" si="14">+AC22</f>
        <v>0.81527777777777777</v>
      </c>
      <c r="I22" s="134" t="str">
        <f t="shared" ref="I22:I26" si="15">+AE24</f>
        <v>B3</v>
      </c>
      <c r="J22" s="131">
        <f t="shared" ref="J22:J34" si="16">+AF22</f>
        <v>0.83819444444444446</v>
      </c>
      <c r="K22" s="134" t="str">
        <f t="shared" ref="K22:K26" si="17">+AH24</f>
        <v>E2</v>
      </c>
      <c r="L22" s="131">
        <f t="shared" ref="L22:L34" si="18">+AI22</f>
        <v>0.87986111111111109</v>
      </c>
      <c r="M22" s="134" t="str">
        <f t="shared" ref="M22:M24" si="19">+AK24</f>
        <v>B4</v>
      </c>
      <c r="N22" s="139">
        <f t="shared" si="1"/>
        <v>0.95138888888888895</v>
      </c>
      <c r="O22" s="147" t="str">
        <f t="shared" si="2"/>
        <v>B4</v>
      </c>
      <c r="P22" s="148">
        <f t="shared" si="3"/>
        <v>1.0173611111111112</v>
      </c>
      <c r="Q22" s="149" t="str">
        <f t="shared" si="4"/>
        <v>B5</v>
      </c>
      <c r="R22" s="187"/>
      <c r="T22" s="91"/>
      <c r="U22" s="203">
        <f t="shared" si="5"/>
        <v>0.70902777777777781</v>
      </c>
      <c r="V22" s="227" t="s">
        <v>42</v>
      </c>
      <c r="W22" s="225">
        <f t="shared" si="6"/>
        <v>0.74375000000000002</v>
      </c>
      <c r="X22" s="88" t="s">
        <v>42</v>
      </c>
      <c r="Y22" s="60" t="str">
        <f>+$Y$4</f>
        <v>(45min)</v>
      </c>
      <c r="Z22" s="63">
        <v>0.77361111111111114</v>
      </c>
      <c r="AA22" s="59" t="str">
        <f>+$U$4</f>
        <v>(45min)</v>
      </c>
      <c r="AB22" s="156" t="s">
        <v>42</v>
      </c>
      <c r="AC22" s="66">
        <f>+Z22+$W$4</f>
        <v>0.81527777777777777</v>
      </c>
      <c r="AD22" s="59" t="str">
        <f>+$Y$4</f>
        <v>(45min)</v>
      </c>
      <c r="AE22" s="64" t="s">
        <v>44</v>
      </c>
      <c r="AF22" s="63">
        <f t="shared" si="7"/>
        <v>0.83819444444444446</v>
      </c>
      <c r="AG22" s="68" t="str">
        <f>+$U$4</f>
        <v>(45min)</v>
      </c>
      <c r="AH22" s="156" t="s">
        <v>43</v>
      </c>
      <c r="AI22" s="66">
        <f>+AF22+$W$4</f>
        <v>0.87986111111111109</v>
      </c>
      <c r="AJ22" s="59" t="str">
        <f>+$Y$4</f>
        <v>(45min)</v>
      </c>
      <c r="AK22" s="64" t="s">
        <v>45</v>
      </c>
      <c r="AL22" s="72">
        <f>+AF22+$W$6</f>
        <v>0.88680555555555562</v>
      </c>
      <c r="AM22" s="73">
        <f>+AF22+$Z$6</f>
        <v>0.95277777777777783</v>
      </c>
      <c r="AN22" s="74">
        <f t="shared" si="8"/>
        <v>0.90277777777777779</v>
      </c>
      <c r="AO22" s="59">
        <f>+AN22+$W$6</f>
        <v>0.95138888888888895</v>
      </c>
      <c r="AP22" s="76" t="s">
        <v>45</v>
      </c>
      <c r="AQ22" s="81">
        <f>+AN22+$Z$6</f>
        <v>1.0173611111111112</v>
      </c>
      <c r="AR22" s="198" t="s">
        <v>47</v>
      </c>
      <c r="AS22" s="270"/>
    </row>
    <row r="23" spans="1:46" ht="19.5">
      <c r="A23" s="347">
        <f t="shared" ref="A23" si="20">+T23</f>
        <v>44535</v>
      </c>
      <c r="B23" s="140" t="s">
        <v>140</v>
      </c>
      <c r="C23" s="204" t="s">
        <v>140</v>
      </c>
      <c r="D23" s="140" t="s">
        <v>140</v>
      </c>
      <c r="E23" s="141" t="s">
        <v>140</v>
      </c>
      <c r="F23" s="47">
        <f t="shared" si="12"/>
        <v>0.31736111111111115</v>
      </c>
      <c r="G23" s="132" t="str">
        <f>+AB25</f>
        <v>B1</v>
      </c>
      <c r="H23" s="47">
        <f t="shared" si="14"/>
        <v>0.35208333333333336</v>
      </c>
      <c r="I23" s="130" t="str">
        <f>+AE25</f>
        <v>A1</v>
      </c>
      <c r="J23" s="47">
        <f t="shared" si="16"/>
        <v>0.38194444444444448</v>
      </c>
      <c r="K23" s="132" t="str">
        <f>+AH25</f>
        <v>B2</v>
      </c>
      <c r="L23" s="47">
        <f t="shared" si="18"/>
        <v>0.41666666666666669</v>
      </c>
      <c r="M23" s="130" t="str">
        <f>+AK25</f>
        <v>A2</v>
      </c>
      <c r="N23" s="135">
        <f t="shared" si="1"/>
        <v>0.50555555555555554</v>
      </c>
      <c r="O23" s="136" t="str">
        <f t="shared" si="2"/>
        <v>C</v>
      </c>
      <c r="P23" s="150">
        <f t="shared" si="3"/>
        <v>0.54375000000000007</v>
      </c>
      <c r="Q23" s="146" t="str">
        <f t="shared" si="4"/>
        <v>C</v>
      </c>
      <c r="R23" s="158">
        <v>67</v>
      </c>
      <c r="T23" s="164">
        <v>44535</v>
      </c>
      <c r="U23" s="259">
        <f t="shared" ref="U23:U34" si="21">+Z23-+$T$2</f>
        <v>0.25277777777777782</v>
      </c>
      <c r="V23" s="260" t="s">
        <v>19</v>
      </c>
      <c r="W23" s="56">
        <f t="shared" si="6"/>
        <v>0.28750000000000003</v>
      </c>
      <c r="X23" s="87" t="s">
        <v>81</v>
      </c>
      <c r="Y23" s="58" t="str">
        <f>+$Y$3</f>
        <v>(30min)</v>
      </c>
      <c r="Z23" s="61">
        <v>0.31736111111111115</v>
      </c>
      <c r="AA23" s="57" t="str">
        <f>+$U$3</f>
        <v>(30min)</v>
      </c>
      <c r="AB23" s="133" t="s">
        <v>126</v>
      </c>
      <c r="AC23" s="65">
        <f>+Z23+$W$3</f>
        <v>0.35208333333333336</v>
      </c>
      <c r="AD23" s="57" t="str">
        <f>+$Y$3</f>
        <v>(30min)</v>
      </c>
      <c r="AE23" s="62" t="s">
        <v>22</v>
      </c>
      <c r="AF23" s="67">
        <f t="shared" si="7"/>
        <v>0.38194444444444448</v>
      </c>
      <c r="AG23" s="57" t="str">
        <f>+$U$3</f>
        <v>(30min)</v>
      </c>
      <c r="AH23" s="133" t="s">
        <v>20</v>
      </c>
      <c r="AI23" s="69">
        <f>+AF23+$W$3</f>
        <v>0.41666666666666669</v>
      </c>
      <c r="AJ23" s="57" t="str">
        <f>+$Y$3</f>
        <v>(30min)</v>
      </c>
      <c r="AK23" s="62" t="s">
        <v>97</v>
      </c>
      <c r="AL23" s="70">
        <f>+AF23+$W$5</f>
        <v>0.44097222222222227</v>
      </c>
      <c r="AM23" s="71">
        <f>+AF23+$Z$5</f>
        <v>0.47916666666666669</v>
      </c>
      <c r="AN23" s="169">
        <f t="shared" si="8"/>
        <v>0.4465277777777778</v>
      </c>
      <c r="AO23" s="57">
        <f>+AN23+$W$5</f>
        <v>0.50555555555555554</v>
      </c>
      <c r="AP23" s="62" t="s">
        <v>55</v>
      </c>
      <c r="AQ23" s="69">
        <f>+AN23+$Z$5</f>
        <v>0.54375000000000007</v>
      </c>
      <c r="AR23" s="62" t="s">
        <v>55</v>
      </c>
      <c r="AS23" s="269">
        <v>89</v>
      </c>
    </row>
    <row r="24" spans="1:46" ht="20.25" thickBot="1">
      <c r="A24" s="348"/>
      <c r="B24" s="139">
        <f t="shared" ref="B24" si="22">+U24</f>
        <v>0.69305555555555565</v>
      </c>
      <c r="C24" s="149" t="str">
        <f t="shared" si="10"/>
        <v>E1</v>
      </c>
      <c r="D24" s="137">
        <f t="shared" ref="D24" si="23">+W24</f>
        <v>0.72777777777777786</v>
      </c>
      <c r="E24" s="138" t="str">
        <f t="shared" ref="E24" si="24">+X24</f>
        <v>E1</v>
      </c>
      <c r="F24" s="160">
        <f t="shared" si="12"/>
        <v>0.75763888888888897</v>
      </c>
      <c r="G24" s="161" t="s">
        <v>148</v>
      </c>
      <c r="H24" s="160">
        <f t="shared" si="14"/>
        <v>0.7993055555555556</v>
      </c>
      <c r="I24" s="161" t="str">
        <f t="shared" si="15"/>
        <v>B3</v>
      </c>
      <c r="J24" s="253">
        <f t="shared" si="16"/>
        <v>0.8208333333333333</v>
      </c>
      <c r="K24" s="254" t="str">
        <f t="shared" si="17"/>
        <v>E2</v>
      </c>
      <c r="L24" s="253">
        <f t="shared" si="18"/>
        <v>0.86249999999999993</v>
      </c>
      <c r="M24" s="254" t="str">
        <f t="shared" si="19"/>
        <v>B4</v>
      </c>
      <c r="N24" s="142">
        <v>0.88888888888888884</v>
      </c>
      <c r="O24" s="216" t="str">
        <f t="shared" si="2"/>
        <v>B4</v>
      </c>
      <c r="P24" s="217">
        <f t="shared" si="3"/>
        <v>1.0034722222222221</v>
      </c>
      <c r="Q24" s="207" t="str">
        <f t="shared" si="4"/>
        <v>B5</v>
      </c>
      <c r="R24" s="187"/>
      <c r="T24" s="90"/>
      <c r="U24" s="203">
        <f t="shared" ref="U24" si="25">+Z24-+$T$2</f>
        <v>0.69305555555555565</v>
      </c>
      <c r="V24" s="227" t="s">
        <v>42</v>
      </c>
      <c r="W24" s="225">
        <f t="shared" si="6"/>
        <v>0.72777777777777786</v>
      </c>
      <c r="X24" s="88" t="s">
        <v>42</v>
      </c>
      <c r="Y24" s="60" t="str">
        <f>+$Y$4</f>
        <v>(45min)</v>
      </c>
      <c r="Z24" s="63">
        <f>+Z23+$U$2</f>
        <v>0.75763888888888897</v>
      </c>
      <c r="AA24" s="59" t="str">
        <f>+$U$4</f>
        <v>(45min)</v>
      </c>
      <c r="AB24" s="156" t="s">
        <v>42</v>
      </c>
      <c r="AC24" s="66">
        <f>+Z24+$W$4</f>
        <v>0.7993055555555556</v>
      </c>
      <c r="AD24" s="59" t="str">
        <f>+$Y$4</f>
        <v>(45min)</v>
      </c>
      <c r="AE24" s="64" t="s">
        <v>44</v>
      </c>
      <c r="AF24" s="63">
        <v>0.8208333333333333</v>
      </c>
      <c r="AG24" s="68" t="str">
        <f>+$U$4</f>
        <v>(45min)</v>
      </c>
      <c r="AH24" s="156" t="s">
        <v>43</v>
      </c>
      <c r="AI24" s="66">
        <f>+AF24+$W$4</f>
        <v>0.86249999999999993</v>
      </c>
      <c r="AJ24" s="59" t="str">
        <f>+$Y$4</f>
        <v>(45min)</v>
      </c>
      <c r="AK24" s="64" t="s">
        <v>45</v>
      </c>
      <c r="AL24" s="72">
        <v>0.88888888888888884</v>
      </c>
      <c r="AM24" s="73">
        <f>+AF24+$Z$6</f>
        <v>0.93541666666666667</v>
      </c>
      <c r="AN24" s="75">
        <v>0.88888888888888884</v>
      </c>
      <c r="AO24" s="59">
        <f>+AN24+$W$6</f>
        <v>0.9375</v>
      </c>
      <c r="AP24" s="76" t="s">
        <v>45</v>
      </c>
      <c r="AQ24" s="81">
        <f>+AN24+$Z$6</f>
        <v>1.0034722222222221</v>
      </c>
      <c r="AR24" s="198" t="s">
        <v>47</v>
      </c>
      <c r="AS24" s="270"/>
      <c r="AT24" s="191">
        <v>4</v>
      </c>
    </row>
    <row r="25" spans="1:46" ht="19.5">
      <c r="A25" s="347">
        <f t="shared" ref="A25" si="26">+T25</f>
        <v>44541</v>
      </c>
      <c r="B25" s="140">
        <f>+U25</f>
        <v>0.28125000000000006</v>
      </c>
      <c r="C25" s="204" t="str">
        <f t="shared" si="10"/>
        <v>B1</v>
      </c>
      <c r="D25" s="140">
        <f t="shared" ref="D25:D26" si="27">+W25</f>
        <v>0.31597222222222227</v>
      </c>
      <c r="E25" s="141" t="str">
        <f>+X25</f>
        <v>A1</v>
      </c>
      <c r="F25" s="162">
        <f t="shared" si="12"/>
        <v>0.34583333333333338</v>
      </c>
      <c r="G25" s="132" t="str">
        <f>+AB27</f>
        <v>B1</v>
      </c>
      <c r="H25" s="162">
        <f t="shared" si="14"/>
        <v>0.38055555555555559</v>
      </c>
      <c r="I25" s="130" t="str">
        <f>+AE27</f>
        <v>A1</v>
      </c>
      <c r="J25" s="162">
        <f t="shared" si="16"/>
        <v>0.41041666666666671</v>
      </c>
      <c r="K25" s="132" t="str">
        <f>+AH27</f>
        <v>B2</v>
      </c>
      <c r="L25" s="162">
        <f t="shared" si="18"/>
        <v>0.44513888888888892</v>
      </c>
      <c r="M25" s="163" t="s">
        <v>152</v>
      </c>
      <c r="N25" s="135">
        <f t="shared" ref="N25:N26" si="28">+AO25</f>
        <v>0.53402777777777777</v>
      </c>
      <c r="O25" s="136" t="str">
        <f t="shared" ref="O25:O26" si="29">+AP25</f>
        <v>C</v>
      </c>
      <c r="P25" s="150">
        <f t="shared" ref="P25:P26" si="30">+AQ25</f>
        <v>0.5722222222222223</v>
      </c>
      <c r="Q25" s="146" t="str">
        <f t="shared" ref="Q25:Q26" si="31">+AR25</f>
        <v>C</v>
      </c>
      <c r="R25" s="158">
        <v>89</v>
      </c>
      <c r="T25" s="182">
        <v>44541</v>
      </c>
      <c r="U25" s="77">
        <f t="shared" si="21"/>
        <v>0.28125000000000006</v>
      </c>
      <c r="V25" s="226" t="s">
        <v>19</v>
      </c>
      <c r="W25" s="56">
        <f t="shared" si="6"/>
        <v>0.31597222222222227</v>
      </c>
      <c r="X25" s="87" t="s">
        <v>81</v>
      </c>
      <c r="Y25" s="58" t="str">
        <f>+$Y$3</f>
        <v>(30min)</v>
      </c>
      <c r="Z25" s="61">
        <v>0.34583333333333338</v>
      </c>
      <c r="AA25" s="57" t="str">
        <f>+$U$3</f>
        <v>(30min)</v>
      </c>
      <c r="AB25" s="133" t="s">
        <v>127</v>
      </c>
      <c r="AC25" s="65">
        <f>+Z25+$W$3</f>
        <v>0.38055555555555559</v>
      </c>
      <c r="AD25" s="57" t="str">
        <f>+$Y$3</f>
        <v>(30min)</v>
      </c>
      <c r="AE25" s="62" t="s">
        <v>22</v>
      </c>
      <c r="AF25" s="67">
        <f t="shared" si="7"/>
        <v>0.41041666666666671</v>
      </c>
      <c r="AG25" s="57" t="str">
        <f>+$U$3</f>
        <v>(30min)</v>
      </c>
      <c r="AH25" s="133" t="s">
        <v>128</v>
      </c>
      <c r="AI25" s="69">
        <f>+AF25+$W$3</f>
        <v>0.44513888888888892</v>
      </c>
      <c r="AJ25" s="57" t="str">
        <f>+$Y$3</f>
        <v>(30min)</v>
      </c>
      <c r="AK25" s="62" t="s">
        <v>21</v>
      </c>
      <c r="AL25" s="70">
        <f>+AF25+$W$5</f>
        <v>0.4694444444444445</v>
      </c>
      <c r="AM25" s="71">
        <f>+AF25+$Z$5</f>
        <v>0.50763888888888897</v>
      </c>
      <c r="AN25" s="169">
        <f t="shared" si="8"/>
        <v>0.47500000000000003</v>
      </c>
      <c r="AO25" s="57">
        <f>+AN25+$W$5</f>
        <v>0.53402777777777777</v>
      </c>
      <c r="AP25" s="62" t="s">
        <v>55</v>
      </c>
      <c r="AQ25" s="69">
        <f>+AN25+$Z$5</f>
        <v>0.5722222222222223</v>
      </c>
      <c r="AR25" s="197" t="s">
        <v>55</v>
      </c>
      <c r="AS25" s="269" t="s">
        <v>143</v>
      </c>
    </row>
    <row r="26" spans="1:46" ht="20.25" thickBot="1">
      <c r="A26" s="348"/>
      <c r="B26" s="139">
        <f t="shared" ref="B26" si="32">+U26</f>
        <v>0.72152777777777777</v>
      </c>
      <c r="C26" s="149" t="str">
        <f t="shared" si="10"/>
        <v>E1</v>
      </c>
      <c r="D26" s="137">
        <f t="shared" si="27"/>
        <v>0.75624999999999998</v>
      </c>
      <c r="E26" s="138" t="str">
        <f t="shared" ref="E26" si="33">+X26</f>
        <v>E1</v>
      </c>
      <c r="F26" s="255">
        <f t="shared" si="12"/>
        <v>0.78611111111111109</v>
      </c>
      <c r="G26" s="256" t="str">
        <f t="shared" si="13"/>
        <v>E1</v>
      </c>
      <c r="H26" s="255">
        <f t="shared" si="14"/>
        <v>0.82777777777777772</v>
      </c>
      <c r="I26" s="256" t="str">
        <f t="shared" si="15"/>
        <v>B3</v>
      </c>
      <c r="J26" s="255">
        <f t="shared" si="16"/>
        <v>0.85069444444444442</v>
      </c>
      <c r="K26" s="256" t="str">
        <f t="shared" si="17"/>
        <v>E2</v>
      </c>
      <c r="L26" s="255">
        <f t="shared" si="18"/>
        <v>0.89236111111111105</v>
      </c>
      <c r="M26" s="256" t="str">
        <f t="shared" ref="M26" si="34">+AK26</f>
        <v>B4</v>
      </c>
      <c r="N26" s="137">
        <f t="shared" si="28"/>
        <v>0.96388888888888891</v>
      </c>
      <c r="O26" s="138" t="str">
        <f t="shared" si="29"/>
        <v>B4</v>
      </c>
      <c r="P26" s="165">
        <f t="shared" si="30"/>
        <v>1.0298611111111111</v>
      </c>
      <c r="Q26" s="166" t="str">
        <f t="shared" si="31"/>
        <v>B5</v>
      </c>
      <c r="R26" s="187"/>
      <c r="T26" s="3"/>
      <c r="U26" s="203">
        <f t="shared" ref="U26" si="35">+Z26-+$T$2</f>
        <v>0.72152777777777777</v>
      </c>
      <c r="V26" s="227" t="s">
        <v>42</v>
      </c>
      <c r="W26" s="225">
        <f t="shared" si="6"/>
        <v>0.75624999999999998</v>
      </c>
      <c r="X26" s="88" t="s">
        <v>42</v>
      </c>
      <c r="Y26" s="60" t="str">
        <f>+$Y$4</f>
        <v>(45min)</v>
      </c>
      <c r="Z26" s="63">
        <v>0.78611111111111109</v>
      </c>
      <c r="AA26" s="59" t="str">
        <f>+$U$4</f>
        <v>(45min)</v>
      </c>
      <c r="AB26" s="156" t="s">
        <v>43</v>
      </c>
      <c r="AC26" s="66">
        <f>+Z26+$W$4</f>
        <v>0.82777777777777772</v>
      </c>
      <c r="AD26" s="59" t="str">
        <f>+$Y$4</f>
        <v>(45min)</v>
      </c>
      <c r="AE26" s="64" t="s">
        <v>44</v>
      </c>
      <c r="AF26" s="63">
        <f t="shared" si="7"/>
        <v>0.85069444444444442</v>
      </c>
      <c r="AG26" s="68" t="str">
        <f>+$U$4</f>
        <v>(45min)</v>
      </c>
      <c r="AH26" s="156" t="s">
        <v>43</v>
      </c>
      <c r="AI26" s="66">
        <f>+AF26+$W$4</f>
        <v>0.89236111111111105</v>
      </c>
      <c r="AJ26" s="59" t="str">
        <f>+$Y$4</f>
        <v>(45min)</v>
      </c>
      <c r="AK26" s="64" t="s">
        <v>45</v>
      </c>
      <c r="AL26" s="72">
        <f>+AF26+$W$6</f>
        <v>0.89930555555555558</v>
      </c>
      <c r="AM26" s="73">
        <f>+AF26+$Z$6</f>
        <v>0.96527777777777779</v>
      </c>
      <c r="AN26" s="74">
        <f t="shared" si="8"/>
        <v>0.91527777777777775</v>
      </c>
      <c r="AO26" s="59">
        <f>+AN26+$W$6</f>
        <v>0.96388888888888891</v>
      </c>
      <c r="AP26" s="76" t="s">
        <v>45</v>
      </c>
      <c r="AQ26" s="81">
        <f>+AN26+$Z$6</f>
        <v>1.0298611111111111</v>
      </c>
      <c r="AR26" s="198" t="s">
        <v>47</v>
      </c>
      <c r="AS26" s="270"/>
    </row>
    <row r="27" spans="1:46" ht="19.5">
      <c r="A27" s="347">
        <f t="shared" ref="A27" si="36">+T27</f>
        <v>44542</v>
      </c>
      <c r="B27" s="140">
        <f>+U27</f>
        <v>0.26458333333333334</v>
      </c>
      <c r="C27" s="204" t="str">
        <f t="shared" ref="C27" si="37">+V27</f>
        <v>B1</v>
      </c>
      <c r="D27" s="140">
        <f t="shared" ref="D27" si="38">+W27</f>
        <v>0.29930555555555555</v>
      </c>
      <c r="E27" s="141" t="str">
        <f>+X27</f>
        <v>A1</v>
      </c>
      <c r="F27" s="47">
        <f t="shared" si="12"/>
        <v>0.32916666666666666</v>
      </c>
      <c r="G27" s="132" t="str">
        <f>+AB27</f>
        <v>B1</v>
      </c>
      <c r="H27" s="47">
        <f t="shared" si="14"/>
        <v>0.36388888888888887</v>
      </c>
      <c r="I27" s="130" t="str">
        <f>+AE27</f>
        <v>A1</v>
      </c>
      <c r="J27" s="47">
        <f t="shared" si="16"/>
        <v>0.39374999999999999</v>
      </c>
      <c r="K27" s="132" t="str">
        <f>+AH27</f>
        <v>B2</v>
      </c>
      <c r="L27" s="47">
        <f t="shared" si="18"/>
        <v>0.4284722222222222</v>
      </c>
      <c r="M27" s="130" t="str">
        <f>+AK27</f>
        <v>A2</v>
      </c>
      <c r="N27" s="140" t="s">
        <v>140</v>
      </c>
      <c r="O27" s="141" t="s">
        <v>140</v>
      </c>
      <c r="P27" s="152" t="s">
        <v>140</v>
      </c>
      <c r="Q27" s="153" t="s">
        <v>140</v>
      </c>
      <c r="R27" s="372" t="s">
        <v>151</v>
      </c>
      <c r="T27" s="183">
        <v>44542</v>
      </c>
      <c r="U27" s="77">
        <f t="shared" si="21"/>
        <v>0.26458333333333334</v>
      </c>
      <c r="V27" s="226" t="s">
        <v>19</v>
      </c>
      <c r="W27" s="56">
        <f t="shared" si="6"/>
        <v>0.29930555555555555</v>
      </c>
      <c r="X27" s="87" t="s">
        <v>81</v>
      </c>
      <c r="Y27" s="58" t="str">
        <f>+$Y$3</f>
        <v>(30min)</v>
      </c>
      <c r="Z27" s="61">
        <v>0.32916666666666666</v>
      </c>
      <c r="AA27" s="57" t="str">
        <f>+$U$3</f>
        <v>(30min)</v>
      </c>
      <c r="AB27" s="133" t="s">
        <v>126</v>
      </c>
      <c r="AC27" s="65">
        <f>+Z27+$W$3</f>
        <v>0.36388888888888887</v>
      </c>
      <c r="AD27" s="57" t="str">
        <f>+$Y$3</f>
        <v>(30min)</v>
      </c>
      <c r="AE27" s="62" t="s">
        <v>22</v>
      </c>
      <c r="AF27" s="67">
        <f t="shared" si="7"/>
        <v>0.39374999999999999</v>
      </c>
      <c r="AG27" s="57" t="str">
        <f>+$U$3</f>
        <v>(30min)</v>
      </c>
      <c r="AH27" s="133" t="s">
        <v>20</v>
      </c>
      <c r="AI27" s="69">
        <f>+AF27+$W$3</f>
        <v>0.4284722222222222</v>
      </c>
      <c r="AJ27" s="57" t="str">
        <f>+$Y$3</f>
        <v>(30min)</v>
      </c>
      <c r="AK27" s="62" t="s">
        <v>21</v>
      </c>
      <c r="AL27" s="70">
        <f>+AF27+$W$5</f>
        <v>0.45277777777777778</v>
      </c>
      <c r="AM27" s="71">
        <f>+AF27+$Z$5</f>
        <v>0.4909722222222222</v>
      </c>
      <c r="AN27" s="259">
        <f t="shared" si="8"/>
        <v>0.45833333333333331</v>
      </c>
      <c r="AO27" s="57">
        <f>+AN27+$W$5</f>
        <v>0.51736111111111105</v>
      </c>
      <c r="AP27" s="62" t="s">
        <v>55</v>
      </c>
      <c r="AQ27" s="69">
        <f>+AN27+$Z$5</f>
        <v>0.55555555555555558</v>
      </c>
      <c r="AR27" s="62" t="s">
        <v>55</v>
      </c>
      <c r="AS27" s="271">
        <v>23</v>
      </c>
    </row>
    <row r="28" spans="1:46" ht="20.25" thickBot="1">
      <c r="A28" s="348"/>
      <c r="B28" s="139">
        <f t="shared" ref="B28" si="39">+U28</f>
        <v>0.70486111111111105</v>
      </c>
      <c r="C28" s="149" t="str">
        <f t="shared" si="10"/>
        <v>E1</v>
      </c>
      <c r="D28" s="137">
        <f t="shared" ref="D28:D33" si="40">+W28</f>
        <v>0.73958333333333326</v>
      </c>
      <c r="E28" s="138" t="str">
        <f t="shared" ref="E28" si="41">+X28</f>
        <v>E1</v>
      </c>
      <c r="F28" s="257">
        <f t="shared" si="12"/>
        <v>0.76944444444444438</v>
      </c>
      <c r="G28" s="258" t="str">
        <f t="shared" ref="G28" si="42">+AB28</f>
        <v>E1</v>
      </c>
      <c r="H28" s="257">
        <f t="shared" si="14"/>
        <v>0.81111111111111101</v>
      </c>
      <c r="I28" s="258" t="str">
        <f t="shared" ref="I28" si="43">+AE28</f>
        <v>B3</v>
      </c>
      <c r="J28" s="253">
        <f t="shared" si="16"/>
        <v>0.8340277777777777</v>
      </c>
      <c r="K28" s="254" t="str">
        <f t="shared" ref="K28" si="44">+AH28</f>
        <v>E2</v>
      </c>
      <c r="L28" s="253">
        <f t="shared" si="18"/>
        <v>0.87569444444444433</v>
      </c>
      <c r="M28" s="254" t="str">
        <f t="shared" ref="M28" si="45">+AK28</f>
        <v>B4</v>
      </c>
      <c r="N28" s="142" t="s">
        <v>140</v>
      </c>
      <c r="O28" s="216" t="s">
        <v>140</v>
      </c>
      <c r="P28" s="217" t="s">
        <v>140</v>
      </c>
      <c r="Q28" s="207" t="s">
        <v>140</v>
      </c>
      <c r="R28" s="187"/>
      <c r="T28" s="4"/>
      <c r="U28" s="203">
        <f t="shared" si="21"/>
        <v>0.70486111111111105</v>
      </c>
      <c r="V28" s="227" t="s">
        <v>42</v>
      </c>
      <c r="W28" s="225">
        <f t="shared" si="6"/>
        <v>0.73958333333333326</v>
      </c>
      <c r="X28" s="88" t="s">
        <v>42</v>
      </c>
      <c r="Y28" s="60" t="str">
        <f>+$Y$4</f>
        <v>(45min)</v>
      </c>
      <c r="Z28" s="63">
        <f>+Z27+$U$2</f>
        <v>0.76944444444444438</v>
      </c>
      <c r="AA28" s="59" t="str">
        <f>+$U$4</f>
        <v>(45min)</v>
      </c>
      <c r="AB28" s="156" t="s">
        <v>42</v>
      </c>
      <c r="AC28" s="66">
        <f>+Z28+$W$4</f>
        <v>0.81111111111111101</v>
      </c>
      <c r="AD28" s="59" t="str">
        <f>+$Y$4</f>
        <v>(45min)</v>
      </c>
      <c r="AE28" s="64" t="s">
        <v>44</v>
      </c>
      <c r="AF28" s="63">
        <f t="shared" si="7"/>
        <v>0.8340277777777777</v>
      </c>
      <c r="AG28" s="68" t="str">
        <f>+$U$4</f>
        <v>(45min)</v>
      </c>
      <c r="AH28" s="156" t="s">
        <v>43</v>
      </c>
      <c r="AI28" s="66">
        <f>+AF28+$W$4</f>
        <v>0.87569444444444433</v>
      </c>
      <c r="AJ28" s="59" t="str">
        <f>+$Y$4</f>
        <v>(45min)</v>
      </c>
      <c r="AK28" s="64" t="s">
        <v>45</v>
      </c>
      <c r="AL28" s="72">
        <f>+AF28+$W$6</f>
        <v>0.88263888888888886</v>
      </c>
      <c r="AM28" s="73">
        <f>+AF28+$Z$6</f>
        <v>0.94861111111111107</v>
      </c>
      <c r="AN28" s="261">
        <f t="shared" si="8"/>
        <v>0.89861111111111103</v>
      </c>
      <c r="AO28" s="59">
        <f>+AN28+$W$6</f>
        <v>0.94722222222222219</v>
      </c>
      <c r="AP28" s="76" t="s">
        <v>45</v>
      </c>
      <c r="AQ28" s="81">
        <f>+AN28+$Z$6</f>
        <v>1.0131944444444443</v>
      </c>
      <c r="AR28" s="199" t="s">
        <v>47</v>
      </c>
      <c r="AS28" s="270"/>
      <c r="AT28" s="191">
        <v>1</v>
      </c>
    </row>
    <row r="29" spans="1:46" ht="19.5">
      <c r="A29" s="347">
        <f t="shared" ref="A29" si="46">+T29</f>
        <v>44548</v>
      </c>
      <c r="B29" s="140" t="s">
        <v>140</v>
      </c>
      <c r="C29" s="204" t="s">
        <v>140</v>
      </c>
      <c r="D29" s="140" t="s">
        <v>140</v>
      </c>
      <c r="E29" s="141" t="s">
        <v>140</v>
      </c>
      <c r="F29" s="47">
        <v>0.29444444444444445</v>
      </c>
      <c r="G29" s="132" t="str">
        <f>+AB29</f>
        <v>B1</v>
      </c>
      <c r="H29" s="47">
        <v>0.32916666666666666</v>
      </c>
      <c r="I29" s="130" t="str">
        <f>+AE29</f>
        <v>A1</v>
      </c>
      <c r="J29" s="47">
        <v>0.35902777777777778</v>
      </c>
      <c r="K29" s="132" t="str">
        <f>+AH29</f>
        <v>B2</v>
      </c>
      <c r="L29" s="47">
        <v>0.39374999999999999</v>
      </c>
      <c r="M29" s="130" t="str">
        <f>+AK29</f>
        <v>A2</v>
      </c>
      <c r="N29" s="135">
        <f t="shared" ref="N29:N36" si="47">+AO29</f>
        <v>7.1881944444444441</v>
      </c>
      <c r="O29" s="136" t="str">
        <f t="shared" ref="O29:O36" si="48">+AP29</f>
        <v>C</v>
      </c>
      <c r="P29" s="150">
        <f t="shared" ref="P29:P36" si="49">+AQ29</f>
        <v>7.2263888888888888</v>
      </c>
      <c r="Q29" s="146" t="str">
        <f t="shared" ref="Q29:Q36" si="50">+AR29</f>
        <v>C</v>
      </c>
      <c r="R29" s="158">
        <v>23</v>
      </c>
      <c r="T29" s="183">
        <v>44548</v>
      </c>
      <c r="U29" s="259">
        <f t="shared" si="21"/>
        <v>6.9354166666666668</v>
      </c>
      <c r="V29" s="260" t="s">
        <v>19</v>
      </c>
      <c r="W29" s="56">
        <f t="shared" si="6"/>
        <v>6.9701388888888891</v>
      </c>
      <c r="X29" s="87" t="s">
        <v>81</v>
      </c>
      <c r="Y29" s="58" t="str">
        <f>+$Y$3</f>
        <v>(30min)</v>
      </c>
      <c r="Z29" s="61">
        <v>7</v>
      </c>
      <c r="AA29" s="57" t="str">
        <f>+$U$3</f>
        <v>(30min)</v>
      </c>
      <c r="AB29" s="133" t="s">
        <v>19</v>
      </c>
      <c r="AC29" s="65">
        <f>+Z29+$W$3</f>
        <v>7.0347222222222223</v>
      </c>
      <c r="AD29" s="57" t="str">
        <f>+$Y$3</f>
        <v>(30min)</v>
      </c>
      <c r="AE29" s="62" t="s">
        <v>22</v>
      </c>
      <c r="AF29" s="67">
        <f t="shared" si="7"/>
        <v>7.0645833333333332</v>
      </c>
      <c r="AG29" s="57" t="str">
        <f>+$U$3</f>
        <v>(30min)</v>
      </c>
      <c r="AH29" s="133" t="s">
        <v>20</v>
      </c>
      <c r="AI29" s="69">
        <f>+AF29+$W$3</f>
        <v>7.0993055555555555</v>
      </c>
      <c r="AJ29" s="57" t="str">
        <f>+$Y$3</f>
        <v>(30min)</v>
      </c>
      <c r="AK29" s="62" t="s">
        <v>21</v>
      </c>
      <c r="AL29" s="70">
        <f>+AF29+$W$5</f>
        <v>7.1236111111111109</v>
      </c>
      <c r="AM29" s="71">
        <f>+AF29+$Z$5</f>
        <v>7.1618055555555555</v>
      </c>
      <c r="AN29" s="169">
        <f t="shared" si="8"/>
        <v>7.1291666666666664</v>
      </c>
      <c r="AO29" s="57">
        <f>+AN29+$W$5</f>
        <v>7.1881944444444441</v>
      </c>
      <c r="AP29" s="62" t="s">
        <v>55</v>
      </c>
      <c r="AQ29" s="69">
        <f>+AN29+$Z$5</f>
        <v>7.2263888888888888</v>
      </c>
      <c r="AR29" s="197" t="s">
        <v>54</v>
      </c>
      <c r="AS29" s="269">
        <v>45</v>
      </c>
    </row>
    <row r="30" spans="1:46" ht="20.25" thickBot="1">
      <c r="A30" s="348"/>
      <c r="B30" s="142">
        <v>0.73541666666666661</v>
      </c>
      <c r="C30" s="367"/>
      <c r="D30" s="354">
        <v>0.77708333333333324</v>
      </c>
      <c r="E30" s="366"/>
      <c r="F30" s="255">
        <f t="shared" si="12"/>
        <v>0.79722222222222217</v>
      </c>
      <c r="G30" s="256" t="str">
        <f t="shared" ref="G30" si="51">+AB30</f>
        <v>E1</v>
      </c>
      <c r="H30" s="255">
        <f t="shared" si="14"/>
        <v>0.8388888888888888</v>
      </c>
      <c r="I30" s="256" t="str">
        <f t="shared" ref="I30" si="52">+AE30</f>
        <v>B3</v>
      </c>
      <c r="J30" s="255">
        <f t="shared" si="16"/>
        <v>0.86180555555555549</v>
      </c>
      <c r="K30" s="256" t="str">
        <f t="shared" ref="K30" si="53">+AH30</f>
        <v>E2</v>
      </c>
      <c r="L30" s="255">
        <f t="shared" si="18"/>
        <v>0.90347222222222212</v>
      </c>
      <c r="M30" s="256" t="str">
        <f t="shared" ref="M30" si="54">+AK30</f>
        <v>B4</v>
      </c>
      <c r="N30" s="137">
        <f t="shared" si="47"/>
        <v>0.97499999999999998</v>
      </c>
      <c r="O30" s="138" t="str">
        <f t="shared" si="48"/>
        <v>B4</v>
      </c>
      <c r="P30" s="165">
        <f t="shared" si="49"/>
        <v>1.0409722222222222</v>
      </c>
      <c r="Q30" s="166" t="str">
        <f t="shared" si="50"/>
        <v>B5</v>
      </c>
      <c r="R30" s="187"/>
      <c r="T30" s="5"/>
      <c r="U30" s="203">
        <f t="shared" ref="U30" si="55">+Z30-+$T$2</f>
        <v>0.73263888888888884</v>
      </c>
      <c r="V30" s="227" t="s">
        <v>42</v>
      </c>
      <c r="W30" s="225">
        <f t="shared" si="6"/>
        <v>0.76736111111111105</v>
      </c>
      <c r="X30" s="88" t="s">
        <v>42</v>
      </c>
      <c r="Y30" s="60" t="str">
        <f>+$Y$4</f>
        <v>(45min)</v>
      </c>
      <c r="Z30" s="63">
        <v>0.79722222222222217</v>
      </c>
      <c r="AA30" s="59" t="str">
        <f>+$U$4</f>
        <v>(45min)</v>
      </c>
      <c r="AB30" s="156" t="s">
        <v>42</v>
      </c>
      <c r="AC30" s="66">
        <f>+Z30+$W$4</f>
        <v>0.8388888888888888</v>
      </c>
      <c r="AD30" s="59" t="str">
        <f>+$Y$4</f>
        <v>(45min)</v>
      </c>
      <c r="AE30" s="64" t="s">
        <v>44</v>
      </c>
      <c r="AF30" s="63">
        <f t="shared" si="7"/>
        <v>0.86180555555555549</v>
      </c>
      <c r="AG30" s="68" t="str">
        <f>+$U$4</f>
        <v>(45min)</v>
      </c>
      <c r="AH30" s="156" t="s">
        <v>43</v>
      </c>
      <c r="AI30" s="66">
        <f>+AF30+$W$4</f>
        <v>0.90347222222222212</v>
      </c>
      <c r="AJ30" s="59" t="str">
        <f>+$Y$4</f>
        <v>(45min)</v>
      </c>
      <c r="AK30" s="64" t="s">
        <v>45</v>
      </c>
      <c r="AL30" s="72">
        <f>+AF30+$W$6</f>
        <v>0.91041666666666665</v>
      </c>
      <c r="AM30" s="73">
        <f>+AF30+$Z$6</f>
        <v>0.97638888888888886</v>
      </c>
      <c r="AN30" s="74">
        <f t="shared" si="8"/>
        <v>0.92638888888888882</v>
      </c>
      <c r="AO30" s="59">
        <f>+AN30+$W$6</f>
        <v>0.97499999999999998</v>
      </c>
      <c r="AP30" s="76" t="s">
        <v>45</v>
      </c>
      <c r="AQ30" s="81">
        <f>+AN30+$Z$6</f>
        <v>1.0409722222222222</v>
      </c>
      <c r="AR30" s="198" t="s">
        <v>47</v>
      </c>
      <c r="AS30" s="270"/>
    </row>
    <row r="31" spans="1:46" ht="19.5">
      <c r="A31" s="347">
        <f t="shared" ref="A31" si="56">+T31</f>
        <v>44549</v>
      </c>
      <c r="B31" s="140">
        <f>+U31</f>
        <v>0.27708333333333329</v>
      </c>
      <c r="C31" s="204" t="str">
        <f t="shared" si="10"/>
        <v>B1</v>
      </c>
      <c r="D31" s="140">
        <f t="shared" si="40"/>
        <v>0.3118055555555555</v>
      </c>
      <c r="E31" s="141" t="str">
        <f>+X31</f>
        <v>A1</v>
      </c>
      <c r="F31" s="47">
        <f t="shared" si="12"/>
        <v>0.34166666666666662</v>
      </c>
      <c r="G31" s="132" t="str">
        <f>+AB31</f>
        <v>B1</v>
      </c>
      <c r="H31" s="47">
        <f t="shared" si="14"/>
        <v>0.37638888888888883</v>
      </c>
      <c r="I31" s="130" t="str">
        <f>+AE31</f>
        <v>A1</v>
      </c>
      <c r="J31" s="47">
        <f t="shared" si="16"/>
        <v>0.40624999999999994</v>
      </c>
      <c r="K31" s="132" t="str">
        <f>+AH31</f>
        <v>B2</v>
      </c>
      <c r="L31" s="47">
        <f t="shared" si="18"/>
        <v>0.44097222222222215</v>
      </c>
      <c r="M31" s="130" t="str">
        <f>+AK31</f>
        <v>A2</v>
      </c>
      <c r="N31" s="193">
        <f t="shared" si="47"/>
        <v>0.52986111111111101</v>
      </c>
      <c r="O31" s="194" t="str">
        <f t="shared" si="48"/>
        <v>C</v>
      </c>
      <c r="P31" s="193">
        <f t="shared" si="49"/>
        <v>0.56805555555555554</v>
      </c>
      <c r="Q31" s="195" t="str">
        <f t="shared" si="50"/>
        <v>C</v>
      </c>
      <c r="R31" s="158">
        <v>45</v>
      </c>
      <c r="T31" s="183">
        <v>44549</v>
      </c>
      <c r="U31" s="77">
        <f t="shared" si="21"/>
        <v>0.27708333333333329</v>
      </c>
      <c r="V31" s="226" t="s">
        <v>19</v>
      </c>
      <c r="W31" s="56">
        <f t="shared" si="6"/>
        <v>0.3118055555555555</v>
      </c>
      <c r="X31" s="87" t="s">
        <v>81</v>
      </c>
      <c r="Y31" s="58" t="str">
        <f>+$Y$3</f>
        <v>(30min)</v>
      </c>
      <c r="Z31" s="61">
        <v>0.34166666666666662</v>
      </c>
      <c r="AA31" s="57" t="str">
        <f>+$U$3</f>
        <v>(30min)</v>
      </c>
      <c r="AB31" s="133" t="s">
        <v>19</v>
      </c>
      <c r="AC31" s="65">
        <f>+Z31+$W$3</f>
        <v>0.37638888888888883</v>
      </c>
      <c r="AD31" s="57" t="str">
        <f>+$Y$3</f>
        <v>(30min)</v>
      </c>
      <c r="AE31" s="62" t="s">
        <v>22</v>
      </c>
      <c r="AF31" s="67">
        <f t="shared" si="7"/>
        <v>0.40624999999999994</v>
      </c>
      <c r="AG31" s="57" t="str">
        <f>+$U$3</f>
        <v>(30min)</v>
      </c>
      <c r="AH31" s="133" t="s">
        <v>20</v>
      </c>
      <c r="AI31" s="69">
        <f>+AF31+$W$3</f>
        <v>0.44097222222222215</v>
      </c>
      <c r="AJ31" s="57" t="str">
        <f>+$Y$3</f>
        <v>(30min)</v>
      </c>
      <c r="AK31" s="62" t="s">
        <v>21</v>
      </c>
      <c r="AL31" s="70">
        <f>+AF31+$W$5</f>
        <v>0.46527777777777773</v>
      </c>
      <c r="AM31" s="71">
        <f>+AF31+$Z$5</f>
        <v>0.50347222222222221</v>
      </c>
      <c r="AN31" s="169">
        <f t="shared" si="8"/>
        <v>0.47083333333333327</v>
      </c>
      <c r="AO31" s="57">
        <f>+AN31+$W$5</f>
        <v>0.52986111111111101</v>
      </c>
      <c r="AP31" s="62" t="s">
        <v>55</v>
      </c>
      <c r="AQ31" s="69">
        <f>+AN31+$Z$5</f>
        <v>0.56805555555555554</v>
      </c>
      <c r="AR31" s="62" t="s">
        <v>55</v>
      </c>
      <c r="AS31" s="269">
        <v>67</v>
      </c>
      <c r="AT31" s="200"/>
    </row>
    <row r="32" spans="1:46" ht="20.25" thickBot="1">
      <c r="A32" s="348"/>
      <c r="B32" s="139">
        <f t="shared" ref="B32" si="57">+U32</f>
        <v>0.71736111111111101</v>
      </c>
      <c r="C32" s="149" t="str">
        <f t="shared" si="10"/>
        <v>E1</v>
      </c>
      <c r="D32" s="137">
        <f t="shared" si="40"/>
        <v>0.75208333333333321</v>
      </c>
      <c r="E32" s="138" t="str">
        <f t="shared" ref="E32" si="58">+X32</f>
        <v>E1</v>
      </c>
      <c r="F32" s="257">
        <f t="shared" si="12"/>
        <v>0.78194444444444433</v>
      </c>
      <c r="G32" s="258" t="str">
        <f t="shared" ref="G32" si="59">+AB32</f>
        <v>E1</v>
      </c>
      <c r="H32" s="257">
        <f t="shared" si="14"/>
        <v>0.82361111111111096</v>
      </c>
      <c r="I32" s="258" t="str">
        <f t="shared" ref="I32" si="60">+AE32</f>
        <v>B3</v>
      </c>
      <c r="J32" s="253">
        <f t="shared" si="16"/>
        <v>0.84652777777777766</v>
      </c>
      <c r="K32" s="254" t="str">
        <f t="shared" ref="K32" si="61">+AH32</f>
        <v>E2</v>
      </c>
      <c r="L32" s="253">
        <f t="shared" si="18"/>
        <v>0.88819444444444429</v>
      </c>
      <c r="M32" s="254" t="s">
        <v>153</v>
      </c>
      <c r="N32" s="142" t="s">
        <v>140</v>
      </c>
      <c r="O32" s="216" t="s">
        <v>140</v>
      </c>
      <c r="P32" s="142" t="s">
        <v>140</v>
      </c>
      <c r="Q32" s="207" t="s">
        <v>140</v>
      </c>
      <c r="R32" s="187"/>
      <c r="T32" s="5"/>
      <c r="U32" s="203">
        <f t="shared" ref="U32" si="62">+Z32-+$T$2</f>
        <v>0.71736111111111101</v>
      </c>
      <c r="V32" s="227" t="s">
        <v>42</v>
      </c>
      <c r="W32" s="225">
        <f t="shared" si="6"/>
        <v>0.75208333333333321</v>
      </c>
      <c r="X32" s="88" t="s">
        <v>42</v>
      </c>
      <c r="Y32" s="60" t="str">
        <f>+$Y$4</f>
        <v>(45min)</v>
      </c>
      <c r="Z32" s="63">
        <f>+Z31+$U$2</f>
        <v>0.78194444444444433</v>
      </c>
      <c r="AA32" s="59" t="str">
        <f>+$U$4</f>
        <v>(45min)</v>
      </c>
      <c r="AB32" s="156" t="s">
        <v>42</v>
      </c>
      <c r="AC32" s="66">
        <f>+Z32+$W$4</f>
        <v>0.82361111111111096</v>
      </c>
      <c r="AD32" s="59" t="str">
        <f>+$Y$4</f>
        <v>(45min)</v>
      </c>
      <c r="AE32" s="64" t="s">
        <v>44</v>
      </c>
      <c r="AF32" s="63">
        <f t="shared" si="7"/>
        <v>0.84652777777777766</v>
      </c>
      <c r="AG32" s="68" t="str">
        <f>+$U$4</f>
        <v>(45min)</v>
      </c>
      <c r="AH32" s="156" t="s">
        <v>43</v>
      </c>
      <c r="AI32" s="66">
        <f>+AF32+$W$4</f>
        <v>0.88819444444444429</v>
      </c>
      <c r="AJ32" s="59" t="str">
        <f>+$Y$4</f>
        <v>(45min)</v>
      </c>
      <c r="AK32" s="64" t="s">
        <v>44</v>
      </c>
      <c r="AL32" s="72">
        <f>+AF32+$W$6</f>
        <v>0.89513888888888882</v>
      </c>
      <c r="AM32" s="73">
        <f>+AF32+$Z$6</f>
        <v>0.96111111111111103</v>
      </c>
      <c r="AN32" s="261">
        <f t="shared" si="8"/>
        <v>0.91111111111111098</v>
      </c>
      <c r="AO32" s="59">
        <f>+AN32+$W$6</f>
        <v>0.95972222222222214</v>
      </c>
      <c r="AP32" s="76" t="s">
        <v>45</v>
      </c>
      <c r="AQ32" s="81">
        <f>+AN32+$Z$6</f>
        <v>1.0256944444444442</v>
      </c>
      <c r="AR32" s="199" t="s">
        <v>47</v>
      </c>
      <c r="AS32" s="270"/>
      <c r="AT32" s="191">
        <v>2</v>
      </c>
    </row>
    <row r="33" spans="1:46" ht="19.5">
      <c r="A33" s="347">
        <f t="shared" ref="A33" si="63">+T33</f>
        <v>44555</v>
      </c>
      <c r="B33" s="135">
        <f>+U33</f>
        <v>0.2409722222222222</v>
      </c>
      <c r="C33" s="205" t="str">
        <f t="shared" si="10"/>
        <v>B1</v>
      </c>
      <c r="D33" s="135">
        <f t="shared" si="40"/>
        <v>0.27569444444444441</v>
      </c>
      <c r="E33" s="136" t="str">
        <f>+X33</f>
        <v>A1</v>
      </c>
      <c r="F33" s="47">
        <f t="shared" si="12"/>
        <v>0.30555555555555552</v>
      </c>
      <c r="G33" s="132" t="str">
        <f>+AB33</f>
        <v>B1</v>
      </c>
      <c r="H33" s="47">
        <f t="shared" si="14"/>
        <v>0.34027777777777773</v>
      </c>
      <c r="I33" s="130" t="str">
        <f>+AE33</f>
        <v>A1</v>
      </c>
      <c r="J33" s="47">
        <f t="shared" si="16"/>
        <v>0.37013888888888885</v>
      </c>
      <c r="K33" s="132" t="str">
        <f>+AH33</f>
        <v>B2</v>
      </c>
      <c r="L33" s="47">
        <f t="shared" si="18"/>
        <v>0.40486111111111106</v>
      </c>
      <c r="M33" s="130" t="str">
        <f>+AK33</f>
        <v>A2</v>
      </c>
      <c r="N33" s="140" t="s">
        <v>140</v>
      </c>
      <c r="O33" s="141" t="s">
        <v>140</v>
      </c>
      <c r="P33" s="152" t="s">
        <v>141</v>
      </c>
      <c r="Q33" s="153" t="s">
        <v>140</v>
      </c>
      <c r="R33" s="158">
        <v>67</v>
      </c>
      <c r="T33" s="183">
        <v>44555</v>
      </c>
      <c r="U33" s="169">
        <f t="shared" si="21"/>
        <v>0.2409722222222222</v>
      </c>
      <c r="V33" s="132" t="s">
        <v>19</v>
      </c>
      <c r="W33" s="56">
        <f t="shared" si="6"/>
        <v>0.27569444444444441</v>
      </c>
      <c r="X33" s="87" t="s">
        <v>22</v>
      </c>
      <c r="Y33" s="58" t="str">
        <f>+$Y$3</f>
        <v>(30min)</v>
      </c>
      <c r="Z33" s="61">
        <v>0.30555555555555552</v>
      </c>
      <c r="AA33" s="57" t="str">
        <f>+$U$3</f>
        <v>(30min)</v>
      </c>
      <c r="AB33" s="133" t="s">
        <v>19</v>
      </c>
      <c r="AC33" s="65">
        <f>+Z33+$W$3</f>
        <v>0.34027777777777773</v>
      </c>
      <c r="AD33" s="57" t="str">
        <f>+$Y$3</f>
        <v>(30min)</v>
      </c>
      <c r="AE33" s="62" t="s">
        <v>22</v>
      </c>
      <c r="AF33" s="67">
        <f t="shared" si="7"/>
        <v>0.37013888888888885</v>
      </c>
      <c r="AG33" s="57" t="str">
        <f>+$U$3</f>
        <v>(30min)</v>
      </c>
      <c r="AH33" s="133" t="s">
        <v>20</v>
      </c>
      <c r="AI33" s="69">
        <f>+AF33+$W$3</f>
        <v>0.40486111111111106</v>
      </c>
      <c r="AJ33" s="57" t="str">
        <f>+$Y$3</f>
        <v>(30min)</v>
      </c>
      <c r="AK33" s="62" t="s">
        <v>21</v>
      </c>
      <c r="AL33" s="70">
        <f>+AF33+$W$5</f>
        <v>0.42916666666666664</v>
      </c>
      <c r="AM33" s="71">
        <f>+AF33+$Z$5</f>
        <v>0.46736111111111106</v>
      </c>
      <c r="AN33" s="259">
        <f t="shared" si="8"/>
        <v>0.43472222222222218</v>
      </c>
      <c r="AO33" s="57">
        <f>+AN33+$W$5</f>
        <v>0.49374999999999997</v>
      </c>
      <c r="AP33" s="62" t="s">
        <v>55</v>
      </c>
      <c r="AQ33" s="69">
        <f>+AN33+$Z$5</f>
        <v>0.53194444444444444</v>
      </c>
      <c r="AR33" s="62" t="s">
        <v>55</v>
      </c>
      <c r="AS33" s="269">
        <v>89</v>
      </c>
    </row>
    <row r="34" spans="1:46" ht="20.25" thickBot="1">
      <c r="A34" s="348"/>
      <c r="B34" s="139">
        <f t="shared" ref="B34" si="64">+U34</f>
        <v>0.68194444444444446</v>
      </c>
      <c r="C34" s="149" t="str">
        <f t="shared" si="10"/>
        <v>E1</v>
      </c>
      <c r="D34" s="137">
        <f t="shared" ref="D34:D35" si="65">+W34</f>
        <v>0.71666666666666667</v>
      </c>
      <c r="E34" s="138" t="str">
        <f t="shared" ref="E34" si="66">+X34</f>
        <v>E1</v>
      </c>
      <c r="F34" s="255">
        <f t="shared" si="12"/>
        <v>0.74652777777777779</v>
      </c>
      <c r="G34" s="256" t="str">
        <f t="shared" ref="G34" si="67">+AB34</f>
        <v>E1</v>
      </c>
      <c r="H34" s="255">
        <f t="shared" si="14"/>
        <v>0.78819444444444442</v>
      </c>
      <c r="I34" s="256" t="str">
        <f t="shared" ref="I34" si="68">+AE34</f>
        <v>B3</v>
      </c>
      <c r="J34" s="255">
        <f t="shared" si="16"/>
        <v>0.81111111111111101</v>
      </c>
      <c r="K34" s="256" t="str">
        <f t="shared" ref="K34" si="69">+AH34</f>
        <v>E2</v>
      </c>
      <c r="L34" s="255">
        <f t="shared" si="18"/>
        <v>0.85277777777777763</v>
      </c>
      <c r="M34" s="256" t="str">
        <f t="shared" ref="M34" si="70">+AK34</f>
        <v>B4</v>
      </c>
      <c r="N34" s="142">
        <v>0.87708333333333333</v>
      </c>
      <c r="O34" s="216" t="str">
        <f t="shared" si="48"/>
        <v>B4</v>
      </c>
      <c r="P34" s="217">
        <f t="shared" si="49"/>
        <v>0.9902777777777777</v>
      </c>
      <c r="Q34" s="361" t="str">
        <f t="shared" si="50"/>
        <v>B5</v>
      </c>
      <c r="R34" s="187"/>
      <c r="T34" s="263"/>
      <c r="U34" s="203">
        <f t="shared" si="21"/>
        <v>0.68194444444444446</v>
      </c>
      <c r="V34" s="227" t="s">
        <v>42</v>
      </c>
      <c r="W34" s="225">
        <f t="shared" si="6"/>
        <v>0.71666666666666667</v>
      </c>
      <c r="X34" s="88" t="s">
        <v>42</v>
      </c>
      <c r="Y34" s="60" t="str">
        <f>+$Y$4</f>
        <v>(45min)</v>
      </c>
      <c r="Z34" s="63">
        <v>0.74652777777777779</v>
      </c>
      <c r="AA34" s="59" t="str">
        <f>+$U$4</f>
        <v>(45min)</v>
      </c>
      <c r="AB34" s="156" t="s">
        <v>42</v>
      </c>
      <c r="AC34" s="66">
        <f>+Z34+$W$4</f>
        <v>0.78819444444444442</v>
      </c>
      <c r="AD34" s="59" t="str">
        <f>+$Y$4</f>
        <v>(45min)</v>
      </c>
      <c r="AE34" s="64" t="s">
        <v>44</v>
      </c>
      <c r="AF34" s="63">
        <v>0.81111111111111101</v>
      </c>
      <c r="AG34" s="68" t="str">
        <f>+$U$4</f>
        <v>(45min)</v>
      </c>
      <c r="AH34" s="156" t="s">
        <v>43</v>
      </c>
      <c r="AI34" s="66">
        <f>+AF34+$W$4</f>
        <v>0.85277777777777763</v>
      </c>
      <c r="AJ34" s="59" t="str">
        <f>+$Y$4</f>
        <v>(45min)</v>
      </c>
      <c r="AK34" s="64" t="s">
        <v>45</v>
      </c>
      <c r="AL34" s="72">
        <v>0.87708333333333333</v>
      </c>
      <c r="AM34" s="73">
        <f>+AF34+$Z$6</f>
        <v>0.92569444444444438</v>
      </c>
      <c r="AN34" s="75">
        <f t="shared" si="8"/>
        <v>0.87569444444444433</v>
      </c>
      <c r="AO34" s="59">
        <f>+AN34+$W$6</f>
        <v>0.92430555555555549</v>
      </c>
      <c r="AP34" s="76" t="s">
        <v>45</v>
      </c>
      <c r="AQ34" s="81">
        <f>+AN34+$Z$6</f>
        <v>0.9902777777777777</v>
      </c>
      <c r="AR34" s="199" t="s">
        <v>47</v>
      </c>
      <c r="AS34" s="270"/>
    </row>
    <row r="35" spans="1:46" ht="19.5">
      <c r="A35" s="347">
        <f t="shared" ref="A35" si="71">+T35</f>
        <v>44556</v>
      </c>
      <c r="B35" s="135">
        <f>+U35</f>
        <v>0.22500000000000003</v>
      </c>
      <c r="C35" s="205" t="str">
        <f t="shared" si="10"/>
        <v>B1</v>
      </c>
      <c r="D35" s="135">
        <f t="shared" si="65"/>
        <v>0.25972222222222224</v>
      </c>
      <c r="E35" s="136" t="str">
        <f>+X35</f>
        <v>A1</v>
      </c>
      <c r="F35" s="47">
        <f t="shared" ref="F35:F36" si="72">+Z35</f>
        <v>0.28958333333333336</v>
      </c>
      <c r="G35" s="132" t="str">
        <f>+AB35</f>
        <v>B1</v>
      </c>
      <c r="H35" s="47">
        <f t="shared" ref="H35:H36" si="73">+AC35</f>
        <v>0.32430555555555557</v>
      </c>
      <c r="I35" s="130" t="str">
        <f>+AE35</f>
        <v>A1</v>
      </c>
      <c r="J35" s="47">
        <f t="shared" ref="J35:J36" si="74">+AF35</f>
        <v>0.35416666666666669</v>
      </c>
      <c r="K35" s="132" t="str">
        <f>+AH35</f>
        <v>B2</v>
      </c>
      <c r="L35" s="47">
        <f t="shared" ref="L35:L36" si="75">+AI35</f>
        <v>0.3888888888888889</v>
      </c>
      <c r="M35" s="130" t="str">
        <f>+AK35</f>
        <v>A2</v>
      </c>
      <c r="N35" s="140">
        <v>0.4201388888888889</v>
      </c>
      <c r="O35" s="363" t="str">
        <f t="shared" si="48"/>
        <v>C</v>
      </c>
      <c r="P35" s="152">
        <v>0.51736111111111105</v>
      </c>
      <c r="Q35" s="362" t="str">
        <f t="shared" si="50"/>
        <v>C</v>
      </c>
      <c r="R35" s="158">
        <v>89</v>
      </c>
      <c r="T35" s="264">
        <v>44556</v>
      </c>
      <c r="U35" s="169">
        <f t="shared" ref="U35:U36" si="76">+Z35-+$T$2</f>
        <v>0.22500000000000003</v>
      </c>
      <c r="V35" s="132" t="s">
        <v>19</v>
      </c>
      <c r="W35" s="56">
        <f t="shared" si="6"/>
        <v>0.25972222222222224</v>
      </c>
      <c r="X35" s="87" t="s">
        <v>22</v>
      </c>
      <c r="Y35" s="58" t="str">
        <f>+$Y$3</f>
        <v>(30min)</v>
      </c>
      <c r="Z35" s="61">
        <v>0.28958333333333336</v>
      </c>
      <c r="AA35" s="57" t="str">
        <f>+$U$3</f>
        <v>(30min)</v>
      </c>
      <c r="AB35" s="133" t="s">
        <v>19</v>
      </c>
      <c r="AC35" s="65">
        <f>+Z35+$W$3</f>
        <v>0.32430555555555557</v>
      </c>
      <c r="AD35" s="57" t="str">
        <f>+$Y$3</f>
        <v>(30min)</v>
      </c>
      <c r="AE35" s="62" t="s">
        <v>22</v>
      </c>
      <c r="AF35" s="67">
        <f t="shared" ref="AF35:AF36" si="77">+Z35+$T$2</f>
        <v>0.35416666666666669</v>
      </c>
      <c r="AG35" s="57" t="str">
        <f>+$U$3</f>
        <v>(30min)</v>
      </c>
      <c r="AH35" s="133" t="s">
        <v>20</v>
      </c>
      <c r="AI35" s="69">
        <f>+AF35+$W$3</f>
        <v>0.3888888888888889</v>
      </c>
      <c r="AJ35" s="57" t="str">
        <f>+$Y$3</f>
        <v>(30min)</v>
      </c>
      <c r="AK35" s="62" t="s">
        <v>21</v>
      </c>
      <c r="AL35" s="70">
        <f>+AF35+$W$5</f>
        <v>0.41319444444444448</v>
      </c>
      <c r="AM35" s="71">
        <f>+AF35+$Z$5</f>
        <v>0.4513888888888889</v>
      </c>
      <c r="AN35" s="169">
        <f t="shared" ref="AN35:AN36" si="78">+AF35+$T$2</f>
        <v>0.41875000000000001</v>
      </c>
      <c r="AO35" s="57">
        <f>+AN35+$W$5</f>
        <v>0.4777777777777778</v>
      </c>
      <c r="AP35" s="62" t="s">
        <v>55</v>
      </c>
      <c r="AQ35" s="69">
        <f>+AN35+$Z$5</f>
        <v>0.51597222222222228</v>
      </c>
      <c r="AR35" s="62" t="s">
        <v>55</v>
      </c>
      <c r="AS35" s="269" t="s">
        <v>84</v>
      </c>
    </row>
    <row r="36" spans="1:46" ht="20.25" thickBot="1">
      <c r="A36" s="348"/>
      <c r="B36" s="142">
        <v>0.73125000000000007</v>
      </c>
      <c r="C36" s="368"/>
      <c r="D36" s="354">
        <v>0.7729166666666667</v>
      </c>
      <c r="E36" s="366"/>
      <c r="F36" s="257">
        <f t="shared" si="72"/>
        <v>0.79236111111111107</v>
      </c>
      <c r="G36" s="258" t="str">
        <f t="shared" ref="G36" si="79">+AB36</f>
        <v>E1</v>
      </c>
      <c r="H36" s="257">
        <f t="shared" si="73"/>
        <v>0.8340277777777777</v>
      </c>
      <c r="I36" s="258" t="str">
        <f t="shared" ref="I36" si="80">+AE36</f>
        <v>B3</v>
      </c>
      <c r="J36" s="253">
        <f t="shared" si="74"/>
        <v>0.8569444444444444</v>
      </c>
      <c r="K36" s="254" t="str">
        <f t="shared" ref="K36" si="81">+AH36</f>
        <v>E2</v>
      </c>
      <c r="L36" s="253">
        <f t="shared" si="75"/>
        <v>0.89861111111111103</v>
      </c>
      <c r="M36" s="254" t="str">
        <f t="shared" ref="M36" si="82">+AK36</f>
        <v>B4</v>
      </c>
      <c r="N36" s="137">
        <f t="shared" si="47"/>
        <v>0.97013888888888888</v>
      </c>
      <c r="O36" s="138" t="str">
        <f t="shared" si="48"/>
        <v>B4</v>
      </c>
      <c r="P36" s="165">
        <f t="shared" si="49"/>
        <v>1.036111111111111</v>
      </c>
      <c r="Q36" s="166" t="str">
        <f t="shared" si="50"/>
        <v>B5</v>
      </c>
      <c r="R36" s="187"/>
      <c r="T36" s="4"/>
      <c r="U36" s="203">
        <f t="shared" si="76"/>
        <v>0.72777777777777775</v>
      </c>
      <c r="V36" s="227" t="s">
        <v>42</v>
      </c>
      <c r="W36" s="225">
        <f t="shared" si="6"/>
        <v>0.76249999999999996</v>
      </c>
      <c r="X36" s="88" t="s">
        <v>42</v>
      </c>
      <c r="Y36" s="60" t="str">
        <f>+$Y$4</f>
        <v>(45min)</v>
      </c>
      <c r="Z36" s="63">
        <v>0.79236111111111107</v>
      </c>
      <c r="AA36" s="59" t="str">
        <f>+$U$4</f>
        <v>(45min)</v>
      </c>
      <c r="AB36" s="156" t="s">
        <v>42</v>
      </c>
      <c r="AC36" s="66">
        <f>+Z36+$W$4</f>
        <v>0.8340277777777777</v>
      </c>
      <c r="AD36" s="59" t="str">
        <f>+$Y$4</f>
        <v>(45min)</v>
      </c>
      <c r="AE36" s="64" t="s">
        <v>44</v>
      </c>
      <c r="AF36" s="63">
        <f t="shared" si="77"/>
        <v>0.8569444444444444</v>
      </c>
      <c r="AG36" s="68" t="str">
        <f>+$U$4</f>
        <v>(45min)</v>
      </c>
      <c r="AH36" s="156" t="s">
        <v>43</v>
      </c>
      <c r="AI36" s="66">
        <f>+AF36+$W$4</f>
        <v>0.89861111111111103</v>
      </c>
      <c r="AJ36" s="59" t="str">
        <f>+$Y$4</f>
        <v>(45min)</v>
      </c>
      <c r="AK36" s="64" t="s">
        <v>45</v>
      </c>
      <c r="AL36" s="72">
        <f>+AF36+$W$6</f>
        <v>0.90555555555555556</v>
      </c>
      <c r="AM36" s="73">
        <f>+AF36+$Z$6</f>
        <v>0.97152777777777777</v>
      </c>
      <c r="AN36" s="74">
        <f t="shared" si="78"/>
        <v>0.92152777777777772</v>
      </c>
      <c r="AO36" s="59">
        <f>+AN36+$W$6</f>
        <v>0.97013888888888888</v>
      </c>
      <c r="AP36" s="78" t="s">
        <v>45</v>
      </c>
      <c r="AQ36" s="81">
        <f>+AN36+$Z$6</f>
        <v>1.036111111111111</v>
      </c>
      <c r="AR36" s="199" t="s">
        <v>47</v>
      </c>
      <c r="AS36" s="270"/>
      <c r="AT36" s="191">
        <v>3</v>
      </c>
    </row>
    <row r="37" spans="1:46" ht="19.5">
      <c r="A37" s="154" t="s">
        <v>77</v>
      </c>
      <c r="B37" s="154"/>
      <c r="C37" s="154"/>
      <c r="I37" s="31"/>
      <c r="U37" t="s">
        <v>28</v>
      </c>
      <c r="Y37" t="s">
        <v>136</v>
      </c>
      <c r="AN37" t="s">
        <v>31</v>
      </c>
    </row>
    <row r="38" spans="1:46" ht="20.25" thickBot="1">
      <c r="A38" s="154" t="s">
        <v>129</v>
      </c>
      <c r="B38" s="154"/>
      <c r="C38" s="154"/>
      <c r="D38" s="248" t="s">
        <v>130</v>
      </c>
      <c r="E38" s="155"/>
      <c r="G38" s="249"/>
      <c r="H38" s="249"/>
      <c r="I38" s="249"/>
      <c r="J38" s="154" t="s">
        <v>131</v>
      </c>
      <c r="L38" s="155"/>
      <c r="M38" s="248" t="s">
        <v>132</v>
      </c>
      <c r="N38" s="249"/>
      <c r="O38" s="249"/>
      <c r="P38" s="249"/>
      <c r="Q38" s="249"/>
      <c r="S38" s="262"/>
      <c r="U38" t="s">
        <v>137</v>
      </c>
      <c r="Y38" t="s">
        <v>135</v>
      </c>
      <c r="AN38" t="s">
        <v>29</v>
      </c>
    </row>
    <row r="39" spans="1:46">
      <c r="U39" s="27" t="s">
        <v>37</v>
      </c>
      <c r="V39" s="27"/>
      <c r="W39" s="27"/>
      <c r="X39" s="27"/>
      <c r="Y39" s="27"/>
    </row>
    <row r="41" spans="1:46" ht="20.25" hidden="1" customHeight="1" thickTop="1">
      <c r="U41" t="s">
        <v>138</v>
      </c>
    </row>
    <row r="42" spans="1:46" ht="21" hidden="1" customHeight="1" thickTop="1" thickBot="1"/>
    <row r="43" spans="1:46" ht="20.25" hidden="1" customHeight="1" thickTop="1"/>
    <row r="44" spans="1:46" ht="21" hidden="1" customHeight="1" thickTop="1" thickBot="1"/>
  </sheetData>
  <mergeCells count="53">
    <mergeCell ref="A35:A36"/>
    <mergeCell ref="Q19:R19"/>
    <mergeCell ref="Q20:R20"/>
    <mergeCell ref="A21:A22"/>
    <mergeCell ref="A23:A24"/>
    <mergeCell ref="A25:A26"/>
    <mergeCell ref="A27:A28"/>
    <mergeCell ref="A29:A30"/>
    <mergeCell ref="A31:A32"/>
    <mergeCell ref="B19:F19"/>
    <mergeCell ref="B20:F20"/>
    <mergeCell ref="H19:J19"/>
    <mergeCell ref="H18:J18"/>
    <mergeCell ref="A33:A34"/>
    <mergeCell ref="K18:N18"/>
    <mergeCell ref="Q18:R18"/>
    <mergeCell ref="H20:J20"/>
    <mergeCell ref="B18:F18"/>
    <mergeCell ref="AR16:AS16"/>
    <mergeCell ref="B16:F16"/>
    <mergeCell ref="H16:J16"/>
    <mergeCell ref="K16:N16"/>
    <mergeCell ref="Q16:R16"/>
    <mergeCell ref="AA17:AC17"/>
    <mergeCell ref="W16:Y16"/>
    <mergeCell ref="AA16:AC16"/>
    <mergeCell ref="B17:F17"/>
    <mergeCell ref="K17:N17"/>
    <mergeCell ref="Q17:R17"/>
    <mergeCell ref="W17:Y17"/>
    <mergeCell ref="AR14:AS14"/>
    <mergeCell ref="K15:R15"/>
    <mergeCell ref="AA15:AC15"/>
    <mergeCell ref="AR15:AS15"/>
    <mergeCell ref="A14:F14"/>
    <mergeCell ref="G14:J14"/>
    <mergeCell ref="K14:R14"/>
    <mergeCell ref="W14:Y14"/>
    <mergeCell ref="AL14:AO14"/>
    <mergeCell ref="B15:F15"/>
    <mergeCell ref="AR12:AS12"/>
    <mergeCell ref="A13:R13"/>
    <mergeCell ref="W13:Y13"/>
    <mergeCell ref="AL13:AO13"/>
    <mergeCell ref="AR13:AS13"/>
    <mergeCell ref="A12:N12"/>
    <mergeCell ref="W12:Y12"/>
    <mergeCell ref="AL12:AO12"/>
    <mergeCell ref="T9:AM9"/>
    <mergeCell ref="T10:AM10"/>
    <mergeCell ref="F11:G11"/>
    <mergeCell ref="U11:Y11"/>
    <mergeCell ref="Z11:AC11"/>
  </mergeCells>
  <phoneticPr fontId="1"/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2021_12 UTC</vt:lpstr>
      <vt:lpstr>2021_12  JST</vt:lpstr>
      <vt:lpstr>'2021_12  JST'!Print_Area</vt:lpstr>
      <vt:lpstr>'2021_12 UTC'!Print_Area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気象庁</cp:lastModifiedBy>
  <cp:lastPrinted>2021-11-26T06:06:11Z</cp:lastPrinted>
  <dcterms:created xsi:type="dcterms:W3CDTF">2021-04-05T04:05:13Z</dcterms:created>
  <dcterms:modified xsi:type="dcterms:W3CDTF">2021-11-26T06:09:02Z</dcterms:modified>
</cp:coreProperties>
</file>