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LANDISK-AC4E76\disk1\共通data\JS1YAW JAMSAT運用メンバー用地上局ソフト(初心者向け)\"/>
    </mc:Choice>
  </mc:AlternateContent>
  <xr:revisionPtr revIDLastSave="0" documentId="13_ncr:1_{0F528569-5D99-4D9F-B3C0-4EC741788450}" xr6:coauthVersionLast="47" xr6:coauthVersionMax="47" xr10:uidLastSave="{00000000-0000-0000-0000-000000000000}"/>
  <bookViews>
    <workbookView xWindow="3060" yWindow="1245" windowWidth="17970" windowHeight="12165" activeTab="1" xr2:uid="{00000000-000D-0000-FFFF-FFFF00000000}"/>
  </bookViews>
  <sheets>
    <sheet name="2022_02 UTC" sheetId="3" r:id="rId1"/>
    <sheet name="2022_02  JST" sheetId="4" r:id="rId2"/>
  </sheets>
  <definedNames>
    <definedName name="_xlnm.Print_Area" localSheetId="1">'2022_02  JST'!$A$11:$R$52</definedName>
    <definedName name="_xlnm.Print_Area" localSheetId="0">'2022_02 UTC'!$A$11:$R$56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4" l="1"/>
  <c r="M40" i="4"/>
  <c r="M39" i="4"/>
  <c r="K40" i="4"/>
  <c r="K39" i="4"/>
  <c r="I40" i="4"/>
  <c r="I39" i="4"/>
  <c r="G40" i="4"/>
  <c r="G39" i="4"/>
  <c r="A37" i="4"/>
  <c r="E26" i="3" l="1"/>
  <c r="E28" i="3"/>
  <c r="E34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X40" i="3"/>
  <c r="E38" i="3" s="1"/>
  <c r="V40" i="3"/>
  <c r="X39" i="3"/>
  <c r="V39" i="3"/>
  <c r="E33" i="3"/>
  <c r="C33" i="3"/>
  <c r="B33" i="3"/>
  <c r="E39" i="4"/>
  <c r="C39" i="4"/>
  <c r="E37" i="4"/>
  <c r="C37" i="4"/>
  <c r="E35" i="4"/>
  <c r="C35" i="4"/>
  <c r="C33" i="4"/>
  <c r="E40" i="4"/>
  <c r="C40" i="4"/>
  <c r="E38" i="4"/>
  <c r="C38" i="4"/>
  <c r="E28" i="4"/>
  <c r="C28" i="4"/>
  <c r="E26" i="4"/>
  <c r="Q35" i="4"/>
  <c r="Q29" i="4"/>
  <c r="O29" i="4"/>
  <c r="M36" i="3"/>
  <c r="K36" i="3"/>
  <c r="I36" i="3"/>
  <c r="G36" i="3"/>
  <c r="M35" i="3"/>
  <c r="K35" i="3"/>
  <c r="I35" i="3"/>
  <c r="G35" i="3"/>
  <c r="AS37" i="3"/>
  <c r="AN37" i="3"/>
  <c r="O38" i="4"/>
  <c r="Q38" i="4"/>
  <c r="M38" i="4"/>
  <c r="K38" i="4"/>
  <c r="I38" i="4"/>
  <c r="G38" i="4"/>
  <c r="Q37" i="4"/>
  <c r="O37" i="4"/>
  <c r="M37" i="4"/>
  <c r="K37" i="4"/>
  <c r="I37" i="4"/>
  <c r="G37" i="4"/>
  <c r="AL37" i="4"/>
  <c r="Q39" i="4"/>
  <c r="O39" i="4"/>
  <c r="Q31" i="4"/>
  <c r="O31" i="4"/>
  <c r="M32" i="3"/>
  <c r="K32" i="3"/>
  <c r="I32" i="3"/>
  <c r="G32" i="3"/>
  <c r="M31" i="3"/>
  <c r="K31" i="3"/>
  <c r="I31" i="3"/>
  <c r="G31" i="3"/>
  <c r="AS39" i="3"/>
  <c r="AS35" i="3"/>
  <c r="AS33" i="3"/>
  <c r="AS31" i="3"/>
  <c r="AS29" i="3"/>
  <c r="R29" i="3" s="1"/>
  <c r="AS27" i="3"/>
  <c r="R27" i="3" s="1"/>
  <c r="AS25" i="3"/>
  <c r="R25" i="3" s="1"/>
  <c r="AS23" i="3"/>
  <c r="R23" i="3" s="1"/>
  <c r="AS21" i="3"/>
  <c r="R21" i="3" s="1"/>
  <c r="AN33" i="3"/>
  <c r="T29" i="3"/>
  <c r="A21" i="3"/>
  <c r="M36" i="4"/>
  <c r="K36" i="4"/>
  <c r="I36" i="4"/>
  <c r="G36" i="4"/>
  <c r="M35" i="4"/>
  <c r="K35" i="4"/>
  <c r="I35" i="4"/>
  <c r="G35" i="4"/>
  <c r="A35" i="4"/>
  <c r="A33" i="4"/>
  <c r="A31" i="4"/>
  <c r="A29" i="4"/>
  <c r="A27" i="4"/>
  <c r="A25" i="4"/>
  <c r="A23" i="4"/>
  <c r="AN35" i="4"/>
  <c r="D35" i="4"/>
  <c r="A21" i="4"/>
  <c r="AJ40" i="4"/>
  <c r="AG40" i="4"/>
  <c r="AD40" i="4"/>
  <c r="AA40" i="4"/>
  <c r="Y40" i="4"/>
  <c r="AJ39" i="4"/>
  <c r="AG39" i="4"/>
  <c r="AD39" i="4"/>
  <c r="AA39" i="4"/>
  <c r="Y39" i="4"/>
  <c r="D39" i="4"/>
  <c r="M34" i="4"/>
  <c r="K34" i="4"/>
  <c r="I34" i="4"/>
  <c r="G34" i="4"/>
  <c r="AL33" i="4"/>
  <c r="M33" i="4"/>
  <c r="K33" i="4"/>
  <c r="I33" i="4"/>
  <c r="G33" i="4"/>
  <c r="M32" i="4"/>
  <c r="K32" i="4"/>
  <c r="I32" i="4"/>
  <c r="G32" i="4"/>
  <c r="AN31" i="4"/>
  <c r="M31" i="4"/>
  <c r="K31" i="4"/>
  <c r="I31" i="4"/>
  <c r="M30" i="4"/>
  <c r="K30" i="4"/>
  <c r="I30" i="4"/>
  <c r="G30" i="4"/>
  <c r="AL29" i="4"/>
  <c r="M29" i="4"/>
  <c r="K29" i="4"/>
  <c r="I29" i="4"/>
  <c r="G29" i="4"/>
  <c r="M28" i="4"/>
  <c r="K28" i="4"/>
  <c r="G28" i="4"/>
  <c r="AL27" i="4"/>
  <c r="M27" i="4"/>
  <c r="K27" i="4"/>
  <c r="I27" i="4"/>
  <c r="G27" i="4"/>
  <c r="M26" i="4"/>
  <c r="K26" i="4"/>
  <c r="I26" i="4"/>
  <c r="G26" i="4"/>
  <c r="AN25" i="4"/>
  <c r="K25" i="4"/>
  <c r="I25" i="4"/>
  <c r="G25" i="4"/>
  <c r="M24" i="4"/>
  <c r="K24" i="4"/>
  <c r="I24" i="4"/>
  <c r="G24" i="4"/>
  <c r="AL23" i="4"/>
  <c r="M23" i="4"/>
  <c r="K23" i="4"/>
  <c r="I23" i="4"/>
  <c r="G23" i="4"/>
  <c r="M22" i="4"/>
  <c r="K22" i="4"/>
  <c r="I22" i="4"/>
  <c r="G22" i="4"/>
  <c r="M21" i="4"/>
  <c r="K21" i="4"/>
  <c r="I21" i="4"/>
  <c r="G21" i="4"/>
  <c r="F11" i="4"/>
  <c r="B33" i="4" l="1"/>
  <c r="B35" i="4"/>
  <c r="B39" i="4"/>
  <c r="B40" i="4"/>
  <c r="AO37" i="3"/>
  <c r="AQ37" i="3"/>
  <c r="AL38" i="3"/>
  <c r="AN38" i="3"/>
  <c r="AM38" i="3"/>
  <c r="AM37" i="3"/>
  <c r="AL37" i="3"/>
  <c r="AM37" i="4"/>
  <c r="AN37" i="4"/>
  <c r="AL38" i="4"/>
  <c r="AM38" i="4"/>
  <c r="AN38" i="4"/>
  <c r="AQ33" i="3"/>
  <c r="AO33" i="3"/>
  <c r="AL34" i="3"/>
  <c r="AM34" i="3"/>
  <c r="AN34" i="3"/>
  <c r="AM33" i="3"/>
  <c r="AL33" i="3"/>
  <c r="AQ35" i="4"/>
  <c r="P35" i="4" s="1"/>
  <c r="AO35" i="4"/>
  <c r="N35" i="4" s="1"/>
  <c r="AL36" i="4"/>
  <c r="AN36" i="4"/>
  <c r="AM36" i="4"/>
  <c r="AM35" i="4"/>
  <c r="AL35" i="4"/>
  <c r="AN29" i="4"/>
  <c r="AQ29" i="4" s="1"/>
  <c r="P29" i="4" s="1"/>
  <c r="AM33" i="4"/>
  <c r="AM25" i="4"/>
  <c r="AM27" i="4"/>
  <c r="AN27" i="4"/>
  <c r="AM23" i="4"/>
  <c r="AN23" i="4"/>
  <c r="AM29" i="4"/>
  <c r="AM31" i="4"/>
  <c r="AM24" i="4"/>
  <c r="AN24" i="4"/>
  <c r="AL24" i="4"/>
  <c r="AO31" i="4"/>
  <c r="N31" i="4" s="1"/>
  <c r="AQ31" i="4"/>
  <c r="P31" i="4" s="1"/>
  <c r="N39" i="4"/>
  <c r="P39" i="4"/>
  <c r="AQ25" i="4"/>
  <c r="AO25" i="4"/>
  <c r="AL21" i="4"/>
  <c r="AM21" i="4"/>
  <c r="AL25" i="4"/>
  <c r="AL31" i="4"/>
  <c r="AN33" i="4"/>
  <c r="D38" i="4" l="1"/>
  <c r="D28" i="4"/>
  <c r="D40" i="4"/>
  <c r="D26" i="4"/>
  <c r="AO29" i="4"/>
  <c r="N29" i="4" s="1"/>
  <c r="AQ38" i="3"/>
  <c r="AO38" i="3"/>
  <c r="AQ37" i="4"/>
  <c r="P37" i="4" s="1"/>
  <c r="AO37" i="4"/>
  <c r="AQ38" i="4"/>
  <c r="P38" i="4" s="1"/>
  <c r="AO38" i="4"/>
  <c r="N38" i="4" s="1"/>
  <c r="AQ34" i="3"/>
  <c r="AO34" i="3"/>
  <c r="AQ36" i="4"/>
  <c r="AO36" i="4"/>
  <c r="AQ23" i="4"/>
  <c r="AO23" i="4"/>
  <c r="AQ27" i="4"/>
  <c r="AO27" i="4"/>
  <c r="AN26" i="4"/>
  <c r="AQ26" i="4" s="1"/>
  <c r="AL26" i="4"/>
  <c r="AM26" i="4"/>
  <c r="AN32" i="4"/>
  <c r="AL32" i="4"/>
  <c r="AM32" i="4"/>
  <c r="AN30" i="4"/>
  <c r="AM30" i="4"/>
  <c r="AL30" i="4"/>
  <c r="AN22" i="4"/>
  <c r="AM22" i="4"/>
  <c r="AL22" i="4"/>
  <c r="AL28" i="4"/>
  <c r="AN28" i="4"/>
  <c r="AM28" i="4"/>
  <c r="AQ24" i="4"/>
  <c r="AO24" i="4"/>
  <c r="AL34" i="4"/>
  <c r="AM34" i="4"/>
  <c r="AQ33" i="4"/>
  <c r="AO33" i="4"/>
  <c r="AO22" i="4" l="1"/>
  <c r="AQ22" i="4"/>
  <c r="AO34" i="4"/>
  <c r="AQ34" i="4"/>
  <c r="AO30" i="4"/>
  <c r="AQ30" i="4"/>
  <c r="AO28" i="4"/>
  <c r="AQ28" i="4"/>
  <c r="AO26" i="4"/>
  <c r="AO32" i="4"/>
  <c r="AQ32" i="4"/>
  <c r="Z40" i="3" l="1"/>
  <c r="D44" i="3"/>
  <c r="D42" i="3"/>
  <c r="M26" i="3"/>
  <c r="M43" i="3"/>
  <c r="M44" i="3"/>
  <c r="M24" i="3"/>
  <c r="M23" i="3"/>
  <c r="K26" i="3"/>
  <c r="K25" i="3"/>
  <c r="K24" i="3"/>
  <c r="K23" i="3"/>
  <c r="I26" i="3"/>
  <c r="I25" i="3"/>
  <c r="I24" i="3"/>
  <c r="I23" i="3"/>
  <c r="G24" i="3"/>
  <c r="G26" i="3"/>
  <c r="G25" i="3"/>
  <c r="G23" i="3"/>
  <c r="G21" i="3"/>
  <c r="I21" i="3"/>
  <c r="K21" i="3"/>
  <c r="M21" i="3"/>
  <c r="G22" i="3"/>
  <c r="I22" i="3"/>
  <c r="K22" i="3"/>
  <c r="M22" i="3"/>
  <c r="G27" i="3"/>
  <c r="K27" i="3"/>
  <c r="M27" i="3"/>
  <c r="I28" i="3"/>
  <c r="K28" i="3"/>
  <c r="M28" i="3"/>
  <c r="G29" i="3"/>
  <c r="I29" i="3"/>
  <c r="K29" i="3"/>
  <c r="M29" i="3"/>
  <c r="G30" i="3"/>
  <c r="I30" i="3"/>
  <c r="K30" i="3"/>
  <c r="M30" i="3"/>
  <c r="G33" i="3"/>
  <c r="I33" i="3"/>
  <c r="K33" i="3"/>
  <c r="M33" i="3"/>
  <c r="G34" i="3"/>
  <c r="I34" i="3"/>
  <c r="K34" i="3"/>
  <c r="M34" i="3"/>
  <c r="G37" i="3"/>
  <c r="I37" i="3"/>
  <c r="K37" i="3"/>
  <c r="M37" i="3"/>
  <c r="G38" i="3"/>
  <c r="I38" i="3"/>
  <c r="K38" i="3"/>
  <c r="M38" i="3"/>
  <c r="G41" i="3"/>
  <c r="I41" i="3"/>
  <c r="K41" i="3"/>
  <c r="M41" i="3"/>
  <c r="G42" i="3"/>
  <c r="I42" i="3"/>
  <c r="K42" i="3"/>
  <c r="M42" i="3"/>
  <c r="AL21" i="3"/>
  <c r="AJ42" i="3"/>
  <c r="AG42" i="3"/>
  <c r="AD42" i="3"/>
  <c r="AA42" i="3"/>
  <c r="Z42" i="3"/>
  <c r="AF42" i="3" s="1"/>
  <c r="J42" i="3" s="1"/>
  <c r="Y42" i="3"/>
  <c r="AJ41" i="3"/>
  <c r="AG41" i="3"/>
  <c r="AF41" i="3"/>
  <c r="AL41" i="3" s="1"/>
  <c r="AD41" i="3"/>
  <c r="AC41" i="3"/>
  <c r="H41" i="3" s="1"/>
  <c r="AA41" i="3"/>
  <c r="Y41" i="3"/>
  <c r="U41" i="3"/>
  <c r="W41" i="3" s="1"/>
  <c r="D41" i="3" s="1"/>
  <c r="F11" i="3"/>
  <c r="Y44" i="3"/>
  <c r="Y40" i="3"/>
  <c r="Y43" i="3"/>
  <c r="U43" i="3"/>
  <c r="W43" i="3" s="1"/>
  <c r="D43" i="3" s="1"/>
  <c r="Y39" i="3"/>
  <c r="D33" i="3"/>
  <c r="AJ44" i="3"/>
  <c r="AG44" i="3"/>
  <c r="AD44" i="3"/>
  <c r="AA44" i="3"/>
  <c r="Z44" i="3"/>
  <c r="AF44" i="3" s="1"/>
  <c r="AN44" i="3" s="1"/>
  <c r="AQ44" i="3" s="1"/>
  <c r="AJ43" i="3"/>
  <c r="AG43" i="3"/>
  <c r="AF43" i="3"/>
  <c r="AL43" i="3" s="1"/>
  <c r="AD43" i="3"/>
  <c r="AC43" i="3"/>
  <c r="H43" i="3" s="1"/>
  <c r="AA43" i="3"/>
  <c r="AJ40" i="3"/>
  <c r="AG40" i="3"/>
  <c r="AD40" i="3"/>
  <c r="AA40" i="3"/>
  <c r="AJ39" i="3"/>
  <c r="AG39" i="3"/>
  <c r="AF39" i="3"/>
  <c r="AL39" i="3" s="1"/>
  <c r="AD39" i="3"/>
  <c r="AC39" i="3"/>
  <c r="AA39" i="3"/>
  <c r="AL35" i="3"/>
  <c r="AL31" i="3"/>
  <c r="AL29" i="3"/>
  <c r="AL27" i="3"/>
  <c r="AL25" i="3"/>
  <c r="AN28" i="3" l="1"/>
  <c r="AQ28" i="3" s="1"/>
  <c r="D28" i="3"/>
  <c r="AN36" i="3"/>
  <c r="AQ36" i="3" s="1"/>
  <c r="D34" i="3"/>
  <c r="AN30" i="3"/>
  <c r="AQ30" i="3" s="1"/>
  <c r="AL24" i="3"/>
  <c r="AN26" i="3"/>
  <c r="AQ26" i="3" s="1"/>
  <c r="D26" i="3"/>
  <c r="AN32" i="3"/>
  <c r="AQ32" i="3" s="1"/>
  <c r="AF40" i="3"/>
  <c r="J43" i="3"/>
  <c r="J44" i="3"/>
  <c r="J41" i="3"/>
  <c r="AM21" i="3"/>
  <c r="AN21" i="3"/>
  <c r="AM41" i="3"/>
  <c r="AN41" i="3"/>
  <c r="AI41" i="3"/>
  <c r="L41" i="3" s="1"/>
  <c r="AL42" i="3"/>
  <c r="AN42" i="3"/>
  <c r="AI42" i="3"/>
  <c r="L42" i="3" s="1"/>
  <c r="AM42" i="3"/>
  <c r="AC42" i="3"/>
  <c r="H42" i="3" s="1"/>
  <c r="AO44" i="3"/>
  <c r="AN23" i="3"/>
  <c r="AN27" i="3"/>
  <c r="AN31" i="3"/>
  <c r="AN39" i="3"/>
  <c r="AN25" i="3"/>
  <c r="AN29" i="3"/>
  <c r="AN35" i="3"/>
  <c r="AN43" i="3"/>
  <c r="AM23" i="3"/>
  <c r="AL23" i="3"/>
  <c r="AM43" i="3"/>
  <c r="AC44" i="3"/>
  <c r="H44" i="3" s="1"/>
  <c r="AI43" i="3"/>
  <c r="L43" i="3" s="1"/>
  <c r="AM39" i="3"/>
  <c r="AC40" i="3"/>
  <c r="AI39" i="3"/>
  <c r="AM35" i="3"/>
  <c r="AM31" i="3"/>
  <c r="AM44" i="3"/>
  <c r="AI44" i="3"/>
  <c r="L44" i="3" s="1"/>
  <c r="AL44" i="3"/>
  <c r="AM32" i="3"/>
  <c r="AM29" i="3"/>
  <c r="AM27" i="3"/>
  <c r="AM25" i="3"/>
  <c r="AL28" i="3"/>
  <c r="AM26" i="3"/>
  <c r="AO26" i="3" l="1"/>
  <c r="AM40" i="3"/>
  <c r="AO36" i="3"/>
  <c r="AM30" i="3"/>
  <c r="AO30" i="3"/>
  <c r="AI40" i="3"/>
  <c r="AL40" i="3"/>
  <c r="AN40" i="3"/>
  <c r="AQ40" i="3" s="1"/>
  <c r="AM36" i="3"/>
  <c r="AL36" i="3"/>
  <c r="AL32" i="3"/>
  <c r="AO32" i="3"/>
  <c r="AL30" i="3"/>
  <c r="AM28" i="3"/>
  <c r="AO28" i="3"/>
  <c r="AL26" i="3"/>
  <c r="AM24" i="3"/>
  <c r="AN24" i="3"/>
  <c r="AQ24" i="3" s="1"/>
  <c r="AN22" i="3"/>
  <c r="AQ22" i="3" s="1"/>
  <c r="AL22" i="3"/>
  <c r="AM22" i="3"/>
  <c r="D38" i="3"/>
  <c r="B38" i="3"/>
  <c r="AQ21" i="3"/>
  <c r="AO21" i="3"/>
  <c r="AO22" i="3"/>
  <c r="AQ41" i="3"/>
  <c r="AO41" i="3"/>
  <c r="AQ42" i="3"/>
  <c r="AO42" i="3"/>
  <c r="AQ43" i="3"/>
  <c r="AO43" i="3"/>
  <c r="AO29" i="3"/>
  <c r="AQ29" i="3"/>
  <c r="AQ27" i="3"/>
  <c r="AO27" i="3"/>
  <c r="AQ39" i="3"/>
  <c r="AO39" i="3"/>
  <c r="AQ35" i="3"/>
  <c r="AO35" i="3"/>
  <c r="AO31" i="3"/>
  <c r="AQ31" i="3"/>
  <c r="AO25" i="3"/>
  <c r="AQ25" i="3"/>
  <c r="AQ23" i="3"/>
  <c r="AO23" i="3"/>
  <c r="AO24" i="3" l="1"/>
  <c r="AO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Ueda Hoz</author>
  </authors>
  <commentList>
    <comment ref="AR2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Ueda Hoz: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<sst xmlns="http://schemas.openxmlformats.org/spreadsheetml/2006/main" count="1037" uniqueCount="112">
  <si>
    <t xml:space="preserve">FO-99 Schedule Plan Ver2 </t>
    <phoneticPr fontId="1"/>
  </si>
  <si>
    <t>Commnadより</t>
    <phoneticPr fontId="1"/>
  </si>
  <si>
    <t>&lt;&lt;周期時間</t>
    <rPh sb="2" eb="4">
      <t>シュウキ</t>
    </rPh>
    <rPh sb="4" eb="6">
      <t>ジカン</t>
    </rPh>
    <phoneticPr fontId="1"/>
  </si>
  <si>
    <t>(30min)</t>
    <phoneticPr fontId="1"/>
  </si>
  <si>
    <t>(45min)</t>
    <phoneticPr fontId="1"/>
  </si>
  <si>
    <t>(40min)</t>
    <phoneticPr fontId="1"/>
  </si>
  <si>
    <t>(4５min)</t>
    <phoneticPr fontId="1"/>
  </si>
  <si>
    <t>FO-99  Schedules</t>
    <phoneticPr fontId="1"/>
  </si>
  <si>
    <t>JAMSAT＝BBなど発表用</t>
    <rPh sb="11" eb="14">
      <t>ハッピョウヨウ</t>
    </rPh>
    <phoneticPr fontId="1"/>
  </si>
  <si>
    <t>Starting time by JST (UTC+9:00)and  Operation about 30min-45min</t>
    <phoneticPr fontId="1"/>
  </si>
  <si>
    <t>There are a few differences at time. There is some change by reason of condition.</t>
  </si>
  <si>
    <t>By NEXUS Team , JAMSAT</t>
    <phoneticPr fontId="1"/>
  </si>
  <si>
    <t>Service  Zone#</t>
    <phoneticPr fontId="1"/>
  </si>
  <si>
    <t>Starting time by UTC and  Operation about 30min-45min</t>
    <phoneticPr fontId="1"/>
  </si>
  <si>
    <t>A1</t>
    <phoneticPr fontId="1"/>
  </si>
  <si>
    <t>13,11,9,8,5,4,2</t>
    <phoneticPr fontId="1"/>
  </si>
  <si>
    <t>A2</t>
    <phoneticPr fontId="1"/>
  </si>
  <si>
    <t>12,13,10,9,7,6,3,4,1</t>
    <phoneticPr fontId="1"/>
  </si>
  <si>
    <t>CW Beacon</t>
    <phoneticPr fontId="1"/>
  </si>
  <si>
    <t>437.075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</si>
  <si>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</si>
  <si>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</si>
  <si>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</si>
  <si>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</si>
  <si>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Please check your location and orbit of FO-99</t>
    <phoneticPr fontId="1"/>
  </si>
  <si>
    <t>B1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</si>
  <si>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</si>
  <si>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</si>
  <si>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</si>
  <si>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</si>
  <si>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Gray= If we have  lucky , Service to you</t>
    <phoneticPr fontId="1"/>
  </si>
  <si>
    <t>B3</t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</si>
  <si>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</si>
  <si>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</si>
  <si>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</si>
  <si>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</si>
  <si>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</si>
  <si>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435.910--</t>
    <phoneticPr fontId="1"/>
  </si>
  <si>
    <t>435.880</t>
    <phoneticPr fontId="1"/>
  </si>
  <si>
    <t>B5</t>
    <phoneticPr fontId="1"/>
  </si>
  <si>
    <t>29,26,22,23,17</t>
    <phoneticPr fontId="1"/>
  </si>
  <si>
    <t>C</t>
  </si>
  <si>
    <t>18,23,21,22</t>
  </si>
  <si>
    <t>(CW,SSB)</t>
    <phoneticPr fontId="1"/>
  </si>
  <si>
    <t>UP-LINK</t>
    <phoneticPr fontId="1"/>
  </si>
  <si>
    <t>145.900--</t>
    <phoneticPr fontId="1"/>
  </si>
  <si>
    <t>145.930</t>
    <phoneticPr fontId="1"/>
  </si>
  <si>
    <t xml:space="preserve"> </t>
    <phoneticPr fontId="1"/>
  </si>
  <si>
    <t>E1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</si>
  <si>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</si>
  <si>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t>E2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</si>
  <si>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</si>
  <si>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Blue＝SSTV  (FM)</t>
    <phoneticPr fontId="1"/>
  </si>
  <si>
    <t>Command</t>
    <phoneticPr fontId="1"/>
  </si>
  <si>
    <t>EXTRAUS/EU　　　</t>
    <phoneticPr fontId="1"/>
  </si>
  <si>
    <t>OP Times</t>
    <phoneticPr fontId="1"/>
  </si>
  <si>
    <t>StartTime</t>
    <phoneticPr fontId="1"/>
  </si>
  <si>
    <t>Aria</t>
    <phoneticPr fontId="1"/>
  </si>
  <si>
    <t>EXTRA (35-40min)</t>
    <phoneticPr fontId="1"/>
  </si>
  <si>
    <t>EXTRA (+90 +35-40min)</t>
    <phoneticPr fontId="1"/>
  </si>
  <si>
    <t>T.R.P</t>
    <phoneticPr fontId="1"/>
  </si>
  <si>
    <t>11（出来れば）</t>
    <rPh sb="3" eb="5">
      <t>デキ</t>
    </rPh>
    <phoneticPr fontId="1"/>
  </si>
  <si>
    <t>11,</t>
    <phoneticPr fontId="1"/>
  </si>
  <si>
    <t>11（14は特殊）</t>
    <rPh sb="6" eb="8">
      <t>トクシュ</t>
    </rPh>
    <phoneticPr fontId="1"/>
  </si>
  <si>
    <t>(14)</t>
    <phoneticPr fontId="1"/>
  </si>
  <si>
    <t>14（出来れば）</t>
    <rPh sb="3" eb="5">
      <t>デキ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</si>
  <si>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 ,15,16,14,33,35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</si>
  <si>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,19,18,15,14,33,35,11</t>
    </r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</si>
  <si>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</si>
  <si>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</si>
  <si>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(15)</t>
    <phoneticPr fontId="1"/>
  </si>
  <si>
    <t>15（出来れば）</t>
    <rPh sb="3" eb="5">
      <t>デキ</t>
    </rPh>
    <phoneticPr fontId="1"/>
  </si>
  <si>
    <t>　</t>
    <phoneticPr fontId="1"/>
  </si>
  <si>
    <t>　　</t>
    <phoneticPr fontId="1"/>
  </si>
  <si>
    <t xml:space="preserve"> </t>
  </si>
  <si>
    <t>(30min)</t>
  </si>
  <si>
    <t>B1</t>
  </si>
  <si>
    <t>A1</t>
  </si>
  <si>
    <t>B2</t>
  </si>
  <si>
    <t>A2</t>
  </si>
  <si>
    <t>E2</t>
  </si>
  <si>
    <t>(45min)</t>
  </si>
  <si>
    <t>B3</t>
  </si>
  <si>
    <t xml:space="preserve">  </t>
    <phoneticPr fontId="1"/>
  </si>
  <si>
    <t xml:space="preserve">  </t>
  </si>
  <si>
    <t>E1</t>
  </si>
  <si>
    <t>01</t>
    <phoneticPr fontId="1"/>
  </si>
  <si>
    <t xml:space="preserve">Orbit and Service Zone Image.  </t>
    <phoneticPr fontId="1"/>
  </si>
  <si>
    <t>黄色　コマンドのタイミング</t>
    <rPh sb="0" eb="2">
      <t>キイロ</t>
    </rPh>
    <phoneticPr fontId="1"/>
  </si>
  <si>
    <t>UTC 22:00-01:00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</si>
  <si>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</si>
  <si>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UTC 09:00-11:00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</si>
  <si>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</si>
  <si>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運用できるエリア</t>
    <rPh sb="0" eb="2">
      <t>ウンヨウ</t>
    </rPh>
    <phoneticPr fontId="1"/>
  </si>
  <si>
    <t>このピンク部分に時間を入れると計算するようにしています。</t>
    <rPh sb="5" eb="7">
      <t>ブブン</t>
    </rPh>
    <rPh sb="8" eb="10">
      <t>ジカン</t>
    </rPh>
    <rPh sb="11" eb="12">
      <t>イ</t>
    </rPh>
    <rPh sb="15" eb="17">
      <t>ケイサン</t>
    </rPh>
    <phoneticPr fontId="1"/>
  </si>
  <si>
    <t>SSTV</t>
    <phoneticPr fontId="1"/>
  </si>
  <si>
    <t>C</t>
    <phoneticPr fontId="1"/>
  </si>
  <si>
    <t>B4</t>
  </si>
  <si>
    <t>B5</t>
  </si>
  <si>
    <t>23</t>
    <phoneticPr fontId="1"/>
  </si>
  <si>
    <t>45</t>
    <phoneticPr fontId="1"/>
  </si>
  <si>
    <t>67</t>
    <phoneticPr fontId="1"/>
  </si>
  <si>
    <t>89</t>
    <phoneticPr fontId="1"/>
  </si>
  <si>
    <t>6:30以降</t>
    <rPh sb="4" eb="6">
      <t>イコウ</t>
    </rPh>
    <phoneticPr fontId="1"/>
  </si>
  <si>
    <t>17:55以後＝E2</t>
    <rPh sb="5" eb="7">
      <t>イゴ</t>
    </rPh>
    <phoneticPr fontId="1"/>
  </si>
  <si>
    <t>10:15以前</t>
    <rPh sb="5" eb="7">
      <t>イゼン</t>
    </rPh>
    <phoneticPr fontId="1"/>
  </si>
  <si>
    <t>17:30以降</t>
    <rPh sb="5" eb="7">
      <t>イコウ</t>
    </rPh>
    <phoneticPr fontId="1"/>
  </si>
  <si>
    <t>EL＜５以前(17:55以前）＝E1</t>
    <rPh sb="4" eb="6">
      <t>イゼン</t>
    </rPh>
    <rPh sb="12" eb="14">
      <t>イゼン</t>
    </rPh>
    <phoneticPr fontId="1"/>
  </si>
  <si>
    <t>21:10以前</t>
    <rPh sb="5" eb="7">
      <t>イゼン</t>
    </rPh>
    <phoneticPr fontId="1"/>
  </si>
  <si>
    <t>JST 7:00-10:00</t>
    <phoneticPr fontId="1"/>
  </si>
  <si>
    <t>JST 18:00-20:00</t>
    <phoneticPr fontId="1"/>
  </si>
  <si>
    <t>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</si>
</sst>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;;;"/>
    <numFmt numFmtId="177" formatCode="h:mm;@"/>
    <numFmt numFmtId="178" formatCode="#,##0.0_);[Red]\(#,##0.0\)"/>
    <numFmt numFmtId="179" formatCode="[$-409]d\-mmm;@"/>
    <numFmt numFmtId="180" formatCode="0_ "/>
    <numFmt numFmtId="181" formatCode="[$-409]mmm\-yy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3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17" xfId="0" applyFont="1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0" xfId="0" quotePrefix="1">
      <alignment vertical="center"/>
    </xf>
    <xf numFmtId="0" fontId="0" fillId="0" borderId="18" xfId="0" applyBorder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20" fontId="0" fillId="0" borderId="0" xfId="0" applyNumberForma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3" borderId="6" xfId="0" quotePrefix="1" applyFont="1" applyFill="1" applyBorder="1">
      <alignment vertical="center"/>
    </xf>
    <xf numFmtId="0" fontId="5" fillId="3" borderId="7" xfId="0" quotePrefix="1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>
      <alignment vertical="center"/>
    </xf>
    <xf numFmtId="0" fontId="5" fillId="0" borderId="47" xfId="0" quotePrefix="1" applyFont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Border="1">
      <alignment vertical="center"/>
    </xf>
    <xf numFmtId="177" fontId="0" fillId="0" borderId="56" xfId="0" applyNumberFormat="1" applyBorder="1">
      <alignment vertical="center"/>
    </xf>
    <xf numFmtId="178" fontId="0" fillId="0" borderId="58" xfId="0" applyNumberFormat="1" applyBorder="1">
      <alignment vertical="center"/>
    </xf>
    <xf numFmtId="177" fontId="0" fillId="0" borderId="59" xfId="0" applyNumberFormat="1" applyBorder="1">
      <alignment vertical="center"/>
    </xf>
    <xf numFmtId="177" fontId="0" fillId="0" borderId="60" xfId="0" applyNumberFormat="1" applyBorder="1">
      <alignment vertical="center"/>
    </xf>
    <xf numFmtId="178" fontId="0" fillId="0" borderId="62" xfId="0" applyNumberFormat="1" applyBorder="1">
      <alignment vertical="center"/>
    </xf>
    <xf numFmtId="177" fontId="0" fillId="5" borderId="63" xfId="0" applyNumberFormat="1" applyFill="1" applyBorder="1">
      <alignment vertical="center"/>
    </xf>
    <xf numFmtId="177" fontId="5" fillId="0" borderId="64" xfId="0" applyNumberFormat="1" applyFont="1" applyBorder="1" applyAlignment="1">
      <alignment horizontal="center" vertical="center"/>
    </xf>
    <xf numFmtId="177" fontId="0" fillId="2" borderId="65" xfId="0" applyNumberFormat="1" applyFill="1" applyBorder="1">
      <alignment vertical="center"/>
    </xf>
    <xf numFmtId="177" fontId="5" fillId="0" borderId="66" xfId="0" applyNumberFormat="1" applyFont="1" applyBorder="1" applyAlignment="1">
      <alignment horizontal="center" vertical="center"/>
    </xf>
    <xf numFmtId="177" fontId="0" fillId="0" borderId="63" xfId="0" applyNumberFormat="1" applyBorder="1">
      <alignment vertical="center"/>
    </xf>
    <xf numFmtId="177" fontId="0" fillId="0" borderId="65" xfId="0" applyNumberFormat="1" applyBorder="1">
      <alignment vertical="center"/>
    </xf>
    <xf numFmtId="177" fontId="0" fillId="2" borderId="63" xfId="0" applyNumberFormat="1" applyFill="1" applyBorder="1">
      <alignment vertical="center"/>
    </xf>
    <xf numFmtId="20" fontId="0" fillId="0" borderId="63" xfId="0" applyNumberFormat="1" applyBorder="1">
      <alignment vertical="center"/>
    </xf>
    <xf numFmtId="177" fontId="0" fillId="4" borderId="63" xfId="0" applyNumberFormat="1" applyFill="1" applyBorder="1">
      <alignment vertical="center"/>
    </xf>
    <xf numFmtId="20" fontId="0" fillId="4" borderId="58" xfId="0" applyNumberFormat="1" applyFill="1" applyBorder="1">
      <alignment vertical="center"/>
    </xf>
    <xf numFmtId="177" fontId="0" fillId="4" borderId="65" xfId="0" applyNumberFormat="1" applyFill="1" applyBorder="1">
      <alignment vertical="center"/>
    </xf>
    <xf numFmtId="20" fontId="0" fillId="4" borderId="62" xfId="0" applyNumberFormat="1" applyFill="1" applyBorder="1">
      <alignment vertical="center"/>
    </xf>
    <xf numFmtId="177" fontId="0" fillId="0" borderId="68" xfId="0" applyNumberFormat="1" applyBorder="1">
      <alignment vertical="center"/>
    </xf>
    <xf numFmtId="177" fontId="0" fillId="2" borderId="68" xfId="0" applyNumberFormat="1" applyFill="1" applyBorder="1">
      <alignment vertical="center"/>
    </xf>
    <xf numFmtId="0" fontId="5" fillId="0" borderId="69" xfId="0" applyFont="1" applyBorder="1" applyAlignment="1">
      <alignment horizontal="center" vertical="center"/>
    </xf>
    <xf numFmtId="177" fontId="0" fillId="2" borderId="67" xfId="0" applyNumberFormat="1" applyFill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>
      <alignment vertical="center"/>
    </xf>
    <xf numFmtId="0" fontId="0" fillId="0" borderId="73" xfId="0" quotePrefix="1" applyBorder="1">
      <alignment vertical="center"/>
    </xf>
    <xf numFmtId="20" fontId="0" fillId="0" borderId="65" xfId="0" applyNumberFormat="1" applyBorder="1">
      <alignment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5" fillId="0" borderId="9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horizontal="center" vertical="center"/>
    </xf>
    <xf numFmtId="0" fontId="0" fillId="0" borderId="85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4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3" fillId="0" borderId="91" xfId="0" applyFont="1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4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>
      <alignment vertical="center"/>
    </xf>
    <xf numFmtId="0" fontId="0" fillId="0" borderId="104" xfId="0" quotePrefix="1" applyBorder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>
      <alignment vertical="center"/>
    </xf>
    <xf numFmtId="0" fontId="5" fillId="0" borderId="81" xfId="0" applyFont="1" applyBorder="1">
      <alignment vertical="center"/>
    </xf>
    <xf numFmtId="0" fontId="5" fillId="0" borderId="43" xfId="0" applyFont="1" applyBorder="1">
      <alignment vertical="center"/>
    </xf>
    <xf numFmtId="0" fontId="4" fillId="0" borderId="81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17" fontId="0" fillId="0" borderId="17" xfId="0" applyNumberFormat="1" applyBorder="1">
      <alignment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28" xfId="0" applyNumberFormat="1" applyFont="1" applyBorder="1">
      <alignment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64" xfId="0" applyNumberFormat="1" applyFont="1" applyBorder="1" applyAlignment="1">
      <alignment horizontal="center" vertical="center"/>
    </xf>
    <xf numFmtId="177" fontId="6" fillId="0" borderId="112" xfId="0" applyNumberFormat="1" applyFont="1" applyBorder="1" applyAlignment="1">
      <alignment horizontal="center" vertical="center"/>
    </xf>
    <xf numFmtId="176" fontId="5" fillId="4" borderId="24" xfId="0" applyNumberFormat="1" applyFont="1" applyFill="1" applyBorder="1">
      <alignment vertical="center"/>
    </xf>
    <xf numFmtId="176" fontId="5" fillId="4" borderId="25" xfId="0" applyNumberFormat="1" applyFont="1" applyFill="1" applyBorder="1" applyAlignment="1">
      <alignment horizontal="center" vertical="center"/>
    </xf>
    <xf numFmtId="176" fontId="5" fillId="4" borderId="28" xfId="0" applyNumberFormat="1" applyFont="1" applyFill="1" applyBorder="1">
      <alignment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>
      <alignment vertical="center"/>
    </xf>
    <xf numFmtId="177" fontId="5" fillId="4" borderId="24" xfId="0" applyNumberFormat="1" applyFont="1" applyFill="1" applyBorder="1">
      <alignment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>
      <alignment vertical="center"/>
    </xf>
    <xf numFmtId="176" fontId="5" fillId="4" borderId="31" xfId="0" applyNumberFormat="1" applyFont="1" applyFill="1" applyBorder="1">
      <alignment vertical="center"/>
    </xf>
    <xf numFmtId="176" fontId="5" fillId="4" borderId="20" xfId="0" applyNumberFormat="1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7" fontId="5" fillId="4" borderId="116" xfId="0" applyNumberFormat="1" applyFont="1" applyFill="1" applyBorder="1">
      <alignment vertical="center"/>
    </xf>
    <xf numFmtId="177" fontId="5" fillId="4" borderId="30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>
      <alignment vertical="center"/>
    </xf>
    <xf numFmtId="0" fontId="5" fillId="4" borderId="23" xfId="0" applyFont="1" applyFill="1" applyBorder="1" applyAlignment="1">
      <alignment horizontal="center" vertical="center"/>
    </xf>
    <xf numFmtId="177" fontId="5" fillId="4" borderId="21" xfId="0" applyNumberFormat="1" applyFont="1" applyFill="1" applyBorder="1">
      <alignment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6" fillId="0" borderId="66" xfId="0" applyNumberFormat="1" applyFont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0" fontId="5" fillId="0" borderId="39" xfId="0" quotePrefix="1" applyFont="1" applyBorder="1" applyAlignment="1">
      <alignment horizontal="left"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3" xfId="0" quotePrefix="1" applyFont="1" applyBorder="1" applyAlignment="1">
      <alignment horizontal="left" vertical="center"/>
    </xf>
    <xf numFmtId="177" fontId="5" fillId="0" borderId="31" xfId="0" applyNumberFormat="1" applyFont="1" applyBorder="1">
      <alignment vertical="center"/>
    </xf>
    <xf numFmtId="177" fontId="5" fillId="0" borderId="32" xfId="0" applyNumberFormat="1" applyFont="1" applyBorder="1" applyAlignment="1">
      <alignment horizontal="center" vertical="center"/>
    </xf>
    <xf numFmtId="16" fontId="0" fillId="0" borderId="15" xfId="0" applyNumberFormat="1" applyBorder="1">
      <alignment vertical="center"/>
    </xf>
    <xf numFmtId="177" fontId="5" fillId="0" borderId="0" xfId="0" applyNumberFormat="1" applyFont="1">
      <alignment vertical="center"/>
    </xf>
    <xf numFmtId="177" fontId="6" fillId="0" borderId="0" xfId="0" applyNumberFormat="1" applyFont="1" applyAlignment="1">
      <alignment horizontal="center" vertical="center"/>
    </xf>
    <xf numFmtId="49" fontId="6" fillId="0" borderId="112" xfId="0" applyNumberFormat="1" applyFont="1" applyBorder="1" applyAlignment="1">
      <alignment horizontal="center" vertical="center"/>
    </xf>
    <xf numFmtId="180" fontId="6" fillId="0" borderId="30" xfId="0" applyNumberFormat="1" applyFont="1" applyBorder="1" applyAlignment="1">
      <alignment horizontal="center" vertical="center"/>
    </xf>
    <xf numFmtId="177" fontId="0" fillId="0" borderId="67" xfId="0" applyNumberFormat="1" applyBorder="1">
      <alignment vertical="center"/>
    </xf>
    <xf numFmtId="49" fontId="6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0" fillId="0" borderId="119" xfId="0" applyBorder="1">
      <alignment vertical="center"/>
    </xf>
    <xf numFmtId="16" fontId="0" fillId="0" borderId="10" xfId="0" applyNumberFormat="1" applyBorder="1">
      <alignment vertical="center"/>
    </xf>
    <xf numFmtId="179" fontId="0" fillId="0" borderId="12" xfId="0" applyNumberFormat="1" applyBorder="1">
      <alignment vertical="center"/>
    </xf>
    <xf numFmtId="177" fontId="5" fillId="0" borderId="121" xfId="0" applyNumberFormat="1" applyFont="1" applyBorder="1">
      <alignment vertical="center"/>
    </xf>
    <xf numFmtId="177" fontId="6" fillId="0" borderId="122" xfId="0" applyNumberFormat="1" applyFont="1" applyBorder="1" applyAlignment="1">
      <alignment horizontal="center" vertical="center"/>
    </xf>
    <xf numFmtId="177" fontId="5" fillId="0" borderId="122" xfId="0" applyNumberFormat="1" applyFont="1" applyBorder="1" applyAlignment="1">
      <alignment horizontal="center" vertical="center"/>
    </xf>
    <xf numFmtId="177" fontId="5" fillId="4" borderId="121" xfId="0" applyNumberFormat="1" applyFont="1" applyFill="1" applyBorder="1">
      <alignment vertical="center"/>
    </xf>
    <xf numFmtId="0" fontId="5" fillId="4" borderId="74" xfId="0" applyFont="1" applyFill="1" applyBorder="1" applyAlignment="1">
      <alignment horizontal="center" vertical="center"/>
    </xf>
    <xf numFmtId="177" fontId="5" fillId="4" borderId="123" xfId="0" applyNumberFormat="1" applyFont="1" applyFill="1" applyBorder="1">
      <alignment vertical="center"/>
    </xf>
    <xf numFmtId="177" fontId="5" fillId="4" borderId="122" xfId="0" applyNumberFormat="1" applyFont="1" applyFill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16" fontId="0" fillId="0" borderId="13" xfId="0" applyNumberFormat="1" applyBorder="1">
      <alignment vertical="center"/>
    </xf>
    <xf numFmtId="0" fontId="5" fillId="6" borderId="6" xfId="0" quotePrefix="1" applyFont="1" applyFill="1" applyBorder="1">
      <alignment vertical="center"/>
    </xf>
    <xf numFmtId="0" fontId="5" fillId="6" borderId="7" xfId="0" quotePrefix="1" applyFont="1" applyFill="1" applyBorder="1">
      <alignment vertical="center"/>
    </xf>
    <xf numFmtId="0" fontId="0" fillId="6" borderId="0" xfId="0" applyFill="1">
      <alignment vertical="center"/>
    </xf>
    <xf numFmtId="177" fontId="0" fillId="0" borderId="134" xfId="0" applyNumberFormat="1" applyBorder="1">
      <alignment vertical="center"/>
    </xf>
    <xf numFmtId="177" fontId="5" fillId="0" borderId="135" xfId="0" applyNumberFormat="1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177" fontId="0" fillId="0" borderId="133" xfId="0" applyNumberFormat="1" applyBorder="1">
      <alignment vertical="center"/>
    </xf>
    <xf numFmtId="177" fontId="6" fillId="4" borderId="30" xfId="0" applyNumberFormat="1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177" fontId="5" fillId="7" borderId="28" xfId="0" applyNumberFormat="1" applyFont="1" applyFill="1" applyBorder="1">
      <alignment vertical="center"/>
    </xf>
    <xf numFmtId="177" fontId="6" fillId="7" borderId="112" xfId="0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94" xfId="0" applyBorder="1">
      <alignment vertical="center"/>
    </xf>
    <xf numFmtId="0" fontId="0" fillId="0" borderId="100" xfId="0" applyBorder="1">
      <alignment vertical="center"/>
    </xf>
    <xf numFmtId="177" fontId="0" fillId="0" borderId="139" xfId="0" applyNumberFormat="1" applyBorder="1">
      <alignment vertical="center"/>
    </xf>
    <xf numFmtId="177" fontId="0" fillId="2" borderId="141" xfId="0" applyNumberFormat="1" applyFill="1" applyBorder="1">
      <alignment vertical="center"/>
    </xf>
    <xf numFmtId="177" fontId="0" fillId="0" borderId="143" xfId="0" applyNumberFormat="1" applyBorder="1">
      <alignment vertical="center"/>
    </xf>
    <xf numFmtId="177" fontId="4" fillId="0" borderId="143" xfId="0" applyNumberFormat="1" applyFont="1" applyBorder="1" applyAlignment="1">
      <alignment horizontal="center" vertical="center"/>
    </xf>
    <xf numFmtId="177" fontId="4" fillId="0" borderId="134" xfId="0" applyNumberFormat="1" applyFont="1" applyBorder="1" applyAlignment="1">
      <alignment horizontal="center" vertical="center"/>
    </xf>
    <xf numFmtId="0" fontId="0" fillId="0" borderId="86" xfId="0" applyBorder="1">
      <alignment vertical="center"/>
    </xf>
    <xf numFmtId="177" fontId="0" fillId="0" borderId="141" xfId="0" applyNumberFormat="1" applyBorder="1">
      <alignment vertical="center"/>
    </xf>
    <xf numFmtId="177" fontId="0" fillId="0" borderId="142" xfId="0" applyNumberFormat="1" applyBorder="1">
      <alignment vertical="center"/>
    </xf>
    <xf numFmtId="177" fontId="5" fillId="0" borderId="77" xfId="0" applyNumberFormat="1" applyFont="1" applyBorder="1" applyAlignment="1">
      <alignment horizontal="center" vertical="center"/>
    </xf>
    <xf numFmtId="177" fontId="5" fillId="0" borderId="106" xfId="0" applyNumberFormat="1" applyFont="1" applyBorder="1" applyAlignment="1">
      <alignment horizontal="center" vertical="center"/>
    </xf>
    <xf numFmtId="177" fontId="5" fillId="0" borderId="75" xfId="0" applyNumberFormat="1" applyFont="1" applyBorder="1" applyAlignment="1">
      <alignment horizontal="center" vertical="center"/>
    </xf>
    <xf numFmtId="177" fontId="5" fillId="0" borderId="76" xfId="0" applyNumberFormat="1" applyFont="1" applyBorder="1" applyAlignment="1">
      <alignment horizontal="center" vertical="center"/>
    </xf>
    <xf numFmtId="177" fontId="5" fillId="0" borderId="78" xfId="0" applyNumberFormat="1" applyFont="1" applyBorder="1" applyAlignment="1">
      <alignment horizontal="center" vertical="center"/>
    </xf>
    <xf numFmtId="177" fontId="5" fillId="0" borderId="79" xfId="0" applyNumberFormat="1" applyFont="1" applyBorder="1" applyAlignment="1">
      <alignment horizontal="center" vertical="center"/>
    </xf>
    <xf numFmtId="0" fontId="0" fillId="8" borderId="17" xfId="0" applyFill="1" applyBorder="1">
      <alignment vertical="center"/>
    </xf>
    <xf numFmtId="177" fontId="0" fillId="9" borderId="67" xfId="0" applyNumberFormat="1" applyFill="1" applyBorder="1">
      <alignment vertical="center"/>
    </xf>
    <xf numFmtId="177" fontId="6" fillId="9" borderId="30" xfId="0" applyNumberFormat="1" applyFont="1" applyFill="1" applyBorder="1" applyAlignment="1">
      <alignment horizontal="center" vertical="center"/>
    </xf>
    <xf numFmtId="177" fontId="0" fillId="9" borderId="68" xfId="0" applyNumberFormat="1" applyFill="1" applyBorder="1">
      <alignment vertical="center"/>
    </xf>
    <xf numFmtId="177" fontId="0" fillId="9" borderId="56" xfId="0" applyNumberFormat="1" applyFill="1" applyBorder="1">
      <alignment vertical="center"/>
    </xf>
    <xf numFmtId="20" fontId="0" fillId="9" borderId="63" xfId="0" applyNumberFormat="1" applyFill="1" applyBorder="1">
      <alignment vertical="center"/>
    </xf>
    <xf numFmtId="0" fontId="5" fillId="9" borderId="6" xfId="0" quotePrefix="1" applyFont="1" applyFill="1" applyBorder="1">
      <alignment vertical="center"/>
    </xf>
    <xf numFmtId="0" fontId="5" fillId="9" borderId="7" xfId="0" quotePrefix="1" applyFont="1" applyFill="1" applyBorder="1">
      <alignment vertical="center"/>
    </xf>
    <xf numFmtId="177" fontId="5" fillId="10" borderId="28" xfId="0" applyNumberFormat="1" applyFont="1" applyFill="1" applyBorder="1">
      <alignment vertical="center"/>
    </xf>
    <xf numFmtId="177" fontId="6" fillId="10" borderId="112" xfId="0" applyNumberFormat="1" applyFont="1" applyFill="1" applyBorder="1" applyAlignment="1">
      <alignment horizontal="center" vertical="center"/>
    </xf>
    <xf numFmtId="177" fontId="5" fillId="9" borderId="28" xfId="0" applyNumberFormat="1" applyFont="1" applyFill="1" applyBorder="1">
      <alignment vertical="center"/>
    </xf>
    <xf numFmtId="177" fontId="6" fillId="9" borderId="112" xfId="0" applyNumberFormat="1" applyFont="1" applyFill="1" applyBorder="1" applyAlignment="1">
      <alignment horizontal="center" vertical="center"/>
    </xf>
    <xf numFmtId="49" fontId="0" fillId="0" borderId="12" xfId="0" quotePrefix="1" applyNumberFormat="1" applyBorder="1">
      <alignment vertical="center"/>
    </xf>
    <xf numFmtId="49" fontId="0" fillId="0" borderId="14" xfId="0" quotePrefix="1" applyNumberFormat="1" applyBorder="1">
      <alignment vertical="center"/>
    </xf>
    <xf numFmtId="49" fontId="0" fillId="0" borderId="138" xfId="0" quotePrefix="1" applyNumberFormat="1" applyBorder="1">
      <alignment vertical="center"/>
    </xf>
    <xf numFmtId="0" fontId="0" fillId="10" borderId="0" xfId="0" applyFill="1">
      <alignment vertical="center"/>
    </xf>
    <xf numFmtId="0" fontId="0" fillId="0" borderId="144" xfId="0" applyBorder="1">
      <alignment vertical="center"/>
    </xf>
    <xf numFmtId="0" fontId="0" fillId="0" borderId="145" xfId="0" applyBorder="1">
      <alignment vertical="center"/>
    </xf>
    <xf numFmtId="0" fontId="0" fillId="9" borderId="146" xfId="0" applyFill="1" applyBorder="1">
      <alignment vertical="center"/>
    </xf>
    <xf numFmtId="0" fontId="0" fillId="0" borderId="147" xfId="0" applyBorder="1">
      <alignment vertical="center"/>
    </xf>
    <xf numFmtId="177" fontId="0" fillId="5" borderId="60" xfId="0" applyNumberFormat="1" applyFill="1" applyBorder="1">
      <alignment vertical="center"/>
    </xf>
    <xf numFmtId="20" fontId="0" fillId="5" borderId="65" xfId="0" applyNumberFormat="1" applyFill="1" applyBorder="1">
      <alignment vertical="center"/>
    </xf>
    <xf numFmtId="177" fontId="0" fillId="9" borderId="60" xfId="0" applyNumberFormat="1" applyFill="1" applyBorder="1">
      <alignment vertical="center"/>
    </xf>
    <xf numFmtId="0" fontId="5" fillId="9" borderId="69" xfId="0" applyFont="1" applyFill="1" applyBorder="1" applyAlignment="1">
      <alignment horizontal="center" vertical="center"/>
    </xf>
    <xf numFmtId="20" fontId="0" fillId="9" borderId="65" xfId="0" applyNumberFormat="1" applyFill="1" applyBorder="1">
      <alignment vertical="center"/>
    </xf>
    <xf numFmtId="0" fontId="5" fillId="9" borderId="136" xfId="0" applyFont="1" applyFill="1" applyBorder="1" applyAlignment="1">
      <alignment horizontal="center" vertical="center"/>
    </xf>
    <xf numFmtId="177" fontId="5" fillId="9" borderId="64" xfId="0" applyNumberFormat="1" applyFont="1" applyFill="1" applyBorder="1" applyAlignment="1">
      <alignment horizontal="center" vertical="center"/>
    </xf>
    <xf numFmtId="177" fontId="0" fillId="2" borderId="133" xfId="0" applyNumberFormat="1" applyFill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7" fontId="12" fillId="9" borderId="106" xfId="0" applyNumberFormat="1" applyFont="1" applyFill="1" applyBorder="1" applyAlignment="1">
      <alignment horizontal="center" vertical="center"/>
    </xf>
    <xf numFmtId="177" fontId="6" fillId="4" borderId="27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177" fontId="0" fillId="9" borderId="65" xfId="0" applyNumberFormat="1" applyFill="1" applyBorder="1">
      <alignment vertical="center"/>
    </xf>
    <xf numFmtId="177" fontId="0" fillId="9" borderId="141" xfId="0" applyNumberFormat="1" applyFill="1" applyBorder="1">
      <alignment vertical="center"/>
    </xf>
    <xf numFmtId="177" fontId="12" fillId="0" borderId="139" xfId="0" applyNumberFormat="1" applyFont="1" applyBorder="1">
      <alignment vertical="center"/>
    </xf>
    <xf numFmtId="177" fontId="12" fillId="0" borderId="142" xfId="0" applyNumberFormat="1" applyFont="1" applyBorder="1">
      <alignment vertical="center"/>
    </xf>
    <xf numFmtId="177" fontId="12" fillId="0" borderId="134" xfId="0" applyNumberFormat="1" applyFont="1" applyBorder="1" applyAlignment="1">
      <alignment horizontal="center" vertical="center"/>
    </xf>
    <xf numFmtId="177" fontId="12" fillId="0" borderId="143" xfId="0" applyNumberFormat="1" applyFont="1" applyBorder="1" applyAlignment="1">
      <alignment horizontal="center" vertical="center"/>
    </xf>
    <xf numFmtId="177" fontId="14" fillId="0" borderId="143" xfId="0" applyNumberFormat="1" applyFont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/>
    </xf>
    <xf numFmtId="49" fontId="6" fillId="4" borderId="23" xfId="0" applyNumberFormat="1" applyFont="1" applyFill="1" applyBorder="1" applyAlignment="1">
      <alignment horizontal="center" vertical="center"/>
    </xf>
    <xf numFmtId="0" fontId="5" fillId="9" borderId="66" xfId="0" applyFont="1" applyFill="1" applyBorder="1" applyAlignment="1">
      <alignment horizontal="center" vertical="center"/>
    </xf>
    <xf numFmtId="0" fontId="5" fillId="9" borderId="70" xfId="0" applyFont="1" applyFill="1" applyBorder="1" applyAlignment="1">
      <alignment horizontal="center" vertical="center"/>
    </xf>
    <xf numFmtId="177" fontId="0" fillId="9" borderId="63" xfId="0" applyNumberFormat="1" applyFill="1" applyBorder="1">
      <alignment vertical="center"/>
    </xf>
    <xf numFmtId="177" fontId="6" fillId="9" borderId="64" xfId="0" applyNumberFormat="1" applyFont="1" applyFill="1" applyBorder="1" applyAlignment="1">
      <alignment horizontal="center" vertical="center"/>
    </xf>
    <xf numFmtId="177" fontId="6" fillId="9" borderId="66" xfId="0" applyNumberFormat="1" applyFont="1" applyFill="1" applyBorder="1" applyAlignment="1">
      <alignment horizontal="center" vertical="center"/>
    </xf>
    <xf numFmtId="177" fontId="5" fillId="9" borderId="66" xfId="0" applyNumberFormat="1" applyFont="1" applyFill="1" applyBorder="1" applyAlignment="1">
      <alignment horizontal="center" vertical="center"/>
    </xf>
    <xf numFmtId="177" fontId="0" fillId="9" borderId="133" xfId="0" applyNumberFormat="1" applyFill="1" applyBorder="1">
      <alignment vertical="center"/>
    </xf>
    <xf numFmtId="177" fontId="0" fillId="9" borderId="139" xfId="0" applyNumberFormat="1" applyFill="1" applyBorder="1">
      <alignment vertical="center"/>
    </xf>
    <xf numFmtId="177" fontId="12" fillId="9" borderId="61" xfId="0" applyNumberFormat="1" applyFont="1" applyFill="1" applyBorder="1" applyAlignment="1">
      <alignment horizontal="center" vertical="center"/>
    </xf>
    <xf numFmtId="177" fontId="0" fillId="9" borderId="55" xfId="0" applyNumberFormat="1" applyFill="1" applyBorder="1">
      <alignment vertical="center"/>
    </xf>
    <xf numFmtId="177" fontId="4" fillId="9" borderId="57" xfId="0" applyNumberFormat="1" applyFont="1" applyFill="1" applyBorder="1" applyAlignment="1">
      <alignment horizontal="center" vertical="center"/>
    </xf>
    <xf numFmtId="177" fontId="4" fillId="9" borderId="106" xfId="0" applyNumberFormat="1" applyFont="1" applyFill="1" applyBorder="1" applyAlignment="1">
      <alignment horizontal="center" vertical="center"/>
    </xf>
    <xf numFmtId="177" fontId="4" fillId="9" borderId="61" xfId="0" applyNumberFormat="1" applyFont="1" applyFill="1" applyBorder="1" applyAlignment="1">
      <alignment horizontal="center" vertical="center"/>
    </xf>
    <xf numFmtId="177" fontId="12" fillId="9" borderId="57" xfId="0" applyNumberFormat="1" applyFont="1" applyFill="1" applyBorder="1" applyAlignment="1">
      <alignment horizontal="center" vertical="center"/>
    </xf>
    <xf numFmtId="177" fontId="0" fillId="9" borderId="140" xfId="0" applyNumberFormat="1" applyFill="1" applyBorder="1">
      <alignment vertical="center"/>
    </xf>
    <xf numFmtId="177" fontId="0" fillId="9" borderId="86" xfId="0" applyNumberFormat="1" applyFill="1" applyBorder="1">
      <alignment vertical="center"/>
    </xf>
    <xf numFmtId="177" fontId="5" fillId="9" borderId="31" xfId="0" applyNumberFormat="1" applyFont="1" applyFill="1" applyBorder="1">
      <alignment vertical="center"/>
    </xf>
    <xf numFmtId="177" fontId="6" fillId="9" borderId="32" xfId="0" applyNumberFormat="1" applyFont="1" applyFill="1" applyBorder="1" applyAlignment="1">
      <alignment horizontal="center" vertical="center"/>
    </xf>
    <xf numFmtId="0" fontId="5" fillId="0" borderId="149" xfId="0" quotePrefix="1" applyFont="1" applyBorder="1" applyAlignment="1">
      <alignment horizontal="left" vertical="center"/>
    </xf>
    <xf numFmtId="0" fontId="5" fillId="0" borderId="120" xfId="0" quotePrefix="1" applyFont="1" applyBorder="1" applyAlignment="1">
      <alignment horizontal="left" vertical="center"/>
    </xf>
    <xf numFmtId="49" fontId="5" fillId="0" borderId="18" xfId="0" quotePrefix="1" applyNumberFormat="1" applyFont="1" applyBorder="1" applyAlignment="1">
      <alignment horizontal="left" vertical="center"/>
    </xf>
    <xf numFmtId="49" fontId="5" fillId="0" borderId="14" xfId="0" quotePrefix="1" applyNumberFormat="1" applyFont="1" applyBorder="1" applyAlignment="1">
      <alignment horizontal="left" vertical="center"/>
    </xf>
    <xf numFmtId="177" fontId="5" fillId="11" borderId="28" xfId="0" applyNumberFormat="1" applyFont="1" applyFill="1" applyBorder="1">
      <alignment vertical="center"/>
    </xf>
    <xf numFmtId="177" fontId="6" fillId="11" borderId="112" xfId="0" applyNumberFormat="1" applyFont="1" applyFill="1" applyBorder="1" applyAlignment="1">
      <alignment horizontal="center" vertical="center"/>
    </xf>
    <xf numFmtId="0" fontId="5" fillId="9" borderId="23" xfId="0" quotePrefix="1" applyFont="1" applyFill="1" applyBorder="1" applyAlignment="1">
      <alignment horizontal="left" vertical="center"/>
    </xf>
    <xf numFmtId="0" fontId="5" fillId="11" borderId="6" xfId="0" quotePrefix="1" applyFont="1" applyFill="1" applyBorder="1">
      <alignment vertical="center"/>
    </xf>
    <xf numFmtId="0" fontId="5" fillId="11" borderId="7" xfId="0" quotePrefix="1" applyFont="1" applyFill="1" applyBorder="1">
      <alignment vertical="center"/>
    </xf>
    <xf numFmtId="177" fontId="5" fillId="11" borderId="26" xfId="0" applyNumberFormat="1" applyFont="1" applyFill="1" applyBorder="1">
      <alignment vertical="center"/>
    </xf>
    <xf numFmtId="176" fontId="6" fillId="12" borderId="22" xfId="0" applyNumberFormat="1" applyFont="1" applyFill="1" applyBorder="1" applyAlignment="1">
      <alignment horizontal="center" vertical="center"/>
    </xf>
    <xf numFmtId="176" fontId="5" fillId="12" borderId="28" xfId="0" applyNumberFormat="1" applyFont="1" applyFill="1" applyBorder="1">
      <alignment vertical="center"/>
    </xf>
    <xf numFmtId="176" fontId="5" fillId="12" borderId="23" xfId="0" applyNumberFormat="1" applyFont="1" applyFill="1" applyBorder="1" applyAlignment="1">
      <alignment horizontal="center" vertical="center"/>
    </xf>
    <xf numFmtId="177" fontId="5" fillId="9" borderId="24" xfId="0" applyNumberFormat="1" applyFont="1" applyFill="1" applyBorder="1">
      <alignment vertical="center"/>
    </xf>
    <xf numFmtId="0" fontId="5" fillId="9" borderId="25" xfId="0" quotePrefix="1" applyFont="1" applyFill="1" applyBorder="1" applyAlignment="1">
      <alignment horizontal="left" vertical="center"/>
    </xf>
    <xf numFmtId="177" fontId="13" fillId="9" borderId="30" xfId="0" applyNumberFormat="1" applyFont="1" applyFill="1" applyBorder="1" applyAlignment="1">
      <alignment horizontal="center" vertical="center"/>
    </xf>
    <xf numFmtId="177" fontId="5" fillId="12" borderId="24" xfId="0" applyNumberFormat="1" applyFont="1" applyFill="1" applyBorder="1">
      <alignment vertical="center"/>
    </xf>
    <xf numFmtId="177" fontId="5" fillId="12" borderId="25" xfId="0" applyNumberFormat="1" applyFont="1" applyFill="1" applyBorder="1" applyAlignment="1">
      <alignment horizontal="center" vertical="center"/>
    </xf>
    <xf numFmtId="177" fontId="5" fillId="12" borderId="16" xfId="0" applyNumberFormat="1" applyFont="1" applyFill="1" applyBorder="1">
      <alignment vertical="center"/>
    </xf>
    <xf numFmtId="177" fontId="5" fillId="12" borderId="30" xfId="0" applyNumberFormat="1" applyFont="1" applyFill="1" applyBorder="1" applyAlignment="1">
      <alignment horizontal="center" vertical="center"/>
    </xf>
    <xf numFmtId="177" fontId="5" fillId="12" borderId="131" xfId="0" applyNumberFormat="1" applyFont="1" applyFill="1" applyBorder="1">
      <alignment vertical="center"/>
    </xf>
    <xf numFmtId="177" fontId="5" fillId="12" borderId="104" xfId="0" applyNumberFormat="1" applyFont="1" applyFill="1" applyBorder="1" applyAlignment="1">
      <alignment horizontal="center" vertical="center"/>
    </xf>
    <xf numFmtId="177" fontId="5" fillId="12" borderId="148" xfId="0" applyNumberFormat="1" applyFont="1" applyFill="1" applyBorder="1">
      <alignment vertical="center"/>
    </xf>
    <xf numFmtId="177" fontId="5" fillId="12" borderId="132" xfId="0" applyNumberFormat="1" applyFont="1" applyFill="1" applyBorder="1" applyAlignment="1">
      <alignment horizontal="center" vertical="center"/>
    </xf>
    <xf numFmtId="177" fontId="5" fillId="12" borderId="116" xfId="0" applyNumberFormat="1" applyFont="1" applyFill="1" applyBorder="1">
      <alignment vertical="center"/>
    </xf>
    <xf numFmtId="177" fontId="5" fillId="12" borderId="28" xfId="0" applyNumberFormat="1" applyFont="1" applyFill="1" applyBorder="1">
      <alignment vertical="center"/>
    </xf>
    <xf numFmtId="177" fontId="5" fillId="12" borderId="23" xfId="0" applyNumberFormat="1" applyFont="1" applyFill="1" applyBorder="1" applyAlignment="1">
      <alignment horizontal="center" vertical="center"/>
    </xf>
    <xf numFmtId="177" fontId="5" fillId="12" borderId="21" xfId="0" applyNumberFormat="1" applyFont="1" applyFill="1" applyBorder="1">
      <alignment vertical="center"/>
    </xf>
    <xf numFmtId="177" fontId="5" fillId="12" borderId="112" xfId="0" applyNumberFormat="1" applyFont="1" applyFill="1" applyBorder="1" applyAlignment="1">
      <alignment horizontal="center" vertical="center"/>
    </xf>
    <xf numFmtId="177" fontId="5" fillId="12" borderId="26" xfId="0" applyNumberFormat="1" applyFont="1" applyFill="1" applyBorder="1">
      <alignment vertical="center"/>
    </xf>
    <xf numFmtId="177" fontId="5" fillId="12" borderId="27" xfId="0" applyNumberFormat="1" applyFont="1" applyFill="1" applyBorder="1" applyAlignment="1">
      <alignment horizontal="center" vertical="center"/>
    </xf>
    <xf numFmtId="177" fontId="5" fillId="0" borderId="26" xfId="0" applyNumberFormat="1" applyFont="1" applyBorder="1">
      <alignment vertical="center"/>
    </xf>
    <xf numFmtId="177" fontId="5" fillId="12" borderId="113" xfId="0" applyNumberFormat="1" applyFont="1" applyFill="1" applyBorder="1">
      <alignment vertical="center"/>
    </xf>
    <xf numFmtId="177" fontId="5" fillId="12" borderId="18" xfId="0" applyNumberFormat="1" applyFont="1" applyFill="1" applyBorder="1" applyAlignment="1">
      <alignment horizontal="center" vertical="center"/>
    </xf>
    <xf numFmtId="177" fontId="5" fillId="12" borderId="114" xfId="0" applyNumberFormat="1" applyFont="1" applyFill="1" applyBorder="1" applyAlignment="1">
      <alignment horizontal="center" vertical="center"/>
    </xf>
    <xf numFmtId="177" fontId="5" fillId="12" borderId="29" xfId="0" applyNumberFormat="1" applyFont="1" applyFill="1" applyBorder="1" applyAlignment="1">
      <alignment horizontal="center" vertical="center"/>
    </xf>
    <xf numFmtId="177" fontId="5" fillId="12" borderId="115" xfId="0" applyNumberFormat="1" applyFont="1" applyFill="1" applyBorder="1">
      <alignment vertical="center"/>
    </xf>
    <xf numFmtId="177" fontId="13" fillId="12" borderId="25" xfId="0" applyNumberFormat="1" applyFont="1" applyFill="1" applyBorder="1" applyAlignment="1">
      <alignment horizontal="center" vertical="center"/>
    </xf>
    <xf numFmtId="176" fontId="5" fillId="12" borderId="24" xfId="0" applyNumberFormat="1" applyFont="1" applyFill="1" applyBorder="1">
      <alignment vertical="center"/>
    </xf>
    <xf numFmtId="176" fontId="5" fillId="12" borderId="25" xfId="0" applyNumberFormat="1" applyFont="1" applyFill="1" applyBorder="1" applyAlignment="1">
      <alignment horizontal="center" vertical="center"/>
    </xf>
    <xf numFmtId="176" fontId="5" fillId="12" borderId="116" xfId="0" applyNumberFormat="1" applyFont="1" applyFill="1" applyBorder="1">
      <alignment vertical="center"/>
    </xf>
    <xf numFmtId="176" fontId="5" fillId="12" borderId="30" xfId="0" applyNumberFormat="1" applyFont="1" applyFill="1" applyBorder="1" applyAlignment="1">
      <alignment horizontal="center" vertical="center"/>
    </xf>
    <xf numFmtId="176" fontId="5" fillId="12" borderId="131" xfId="0" applyNumberFormat="1" applyFont="1" applyFill="1" applyBorder="1">
      <alignment vertical="center"/>
    </xf>
    <xf numFmtId="176" fontId="5" fillId="12" borderId="104" xfId="0" applyNumberFormat="1" applyFont="1" applyFill="1" applyBorder="1" applyAlignment="1">
      <alignment horizontal="center" vertical="center"/>
    </xf>
    <xf numFmtId="176" fontId="5" fillId="12" borderId="132" xfId="0" applyNumberFormat="1" applyFont="1" applyFill="1" applyBorder="1" applyAlignment="1">
      <alignment horizontal="center" vertical="center"/>
    </xf>
    <xf numFmtId="176" fontId="5" fillId="12" borderId="16" xfId="0" applyNumberFormat="1" applyFont="1" applyFill="1" applyBorder="1">
      <alignment vertical="center"/>
    </xf>
    <xf numFmtId="177" fontId="5" fillId="9" borderId="26" xfId="0" applyNumberFormat="1" applyFont="1" applyFill="1" applyBorder="1">
      <alignment vertical="center"/>
    </xf>
    <xf numFmtId="177" fontId="6" fillId="9" borderId="27" xfId="0" applyNumberFormat="1" applyFont="1" applyFill="1" applyBorder="1" applyAlignment="1">
      <alignment horizontal="center" vertical="center"/>
    </xf>
    <xf numFmtId="177" fontId="5" fillId="12" borderId="24" xfId="0" applyNumberFormat="1" applyFont="1" applyFill="1" applyBorder="1" applyAlignment="1">
      <alignment horizontal="center" vertical="center"/>
    </xf>
    <xf numFmtId="177" fontId="6" fillId="12" borderId="30" xfId="0" applyNumberFormat="1" applyFont="1" applyFill="1" applyBorder="1" applyAlignment="1">
      <alignment horizontal="center" vertical="center"/>
    </xf>
    <xf numFmtId="177" fontId="6" fillId="12" borderId="27" xfId="0" applyNumberFormat="1" applyFont="1" applyFill="1" applyBorder="1">
      <alignment vertical="center"/>
    </xf>
    <xf numFmtId="177" fontId="6" fillId="12" borderId="27" xfId="0" applyNumberFormat="1" applyFont="1" applyFill="1" applyBorder="1" applyAlignment="1">
      <alignment horizontal="center" vertical="center"/>
    </xf>
    <xf numFmtId="177" fontId="5" fillId="12" borderId="31" xfId="0" applyNumberFormat="1" applyFont="1" applyFill="1" applyBorder="1">
      <alignment vertical="center"/>
    </xf>
    <xf numFmtId="0" fontId="5" fillId="12" borderId="26" xfId="0" applyFont="1" applyFill="1" applyBorder="1">
      <alignment vertical="center"/>
    </xf>
    <xf numFmtId="0" fontId="6" fillId="12" borderId="27" xfId="0" applyFont="1" applyFill="1" applyBorder="1">
      <alignment vertical="center"/>
    </xf>
    <xf numFmtId="176" fontId="5" fillId="12" borderId="26" xfId="0" applyNumberFormat="1" applyFont="1" applyFill="1" applyBorder="1">
      <alignment vertical="center"/>
    </xf>
    <xf numFmtId="176" fontId="6" fillId="12" borderId="27" xfId="0" applyNumberFormat="1" applyFont="1" applyFill="1" applyBorder="1" applyAlignment="1">
      <alignment horizontal="center" vertical="center"/>
    </xf>
    <xf numFmtId="176" fontId="6" fillId="12" borderId="27" xfId="0" applyNumberFormat="1" applyFont="1" applyFill="1" applyBorder="1">
      <alignment vertical="center"/>
    </xf>
    <xf numFmtId="176" fontId="5" fillId="12" borderId="24" xfId="0" applyNumberFormat="1" applyFont="1" applyFill="1" applyBorder="1" applyAlignment="1">
      <alignment horizontal="center" vertical="center"/>
    </xf>
    <xf numFmtId="176" fontId="6" fillId="12" borderId="30" xfId="0" applyNumberFormat="1" applyFont="1" applyFill="1" applyBorder="1" applyAlignment="1">
      <alignment horizontal="center" vertical="center"/>
    </xf>
    <xf numFmtId="176" fontId="6" fillId="12" borderId="25" xfId="0" applyNumberFormat="1" applyFont="1" applyFill="1" applyBorder="1" applyAlignment="1">
      <alignment horizontal="center" vertical="center"/>
    </xf>
    <xf numFmtId="176" fontId="5" fillId="12" borderId="131" xfId="0" applyNumberFormat="1" applyFont="1" applyFill="1" applyBorder="1" applyAlignment="1">
      <alignment horizontal="center" vertical="center"/>
    </xf>
    <xf numFmtId="176" fontId="6" fillId="12" borderId="132" xfId="0" applyNumberFormat="1" applyFont="1" applyFill="1" applyBorder="1" applyAlignment="1">
      <alignment horizontal="center" vertical="center"/>
    </xf>
    <xf numFmtId="176" fontId="6" fillId="12" borderId="150" xfId="0" applyNumberFormat="1" applyFont="1" applyFill="1" applyBorder="1" applyAlignment="1">
      <alignment horizontal="center" vertical="center"/>
    </xf>
    <xf numFmtId="176" fontId="5" fillId="12" borderId="28" xfId="0" applyNumberFormat="1" applyFont="1" applyFill="1" applyBorder="1" applyAlignment="1">
      <alignment horizontal="center" vertical="center"/>
    </xf>
    <xf numFmtId="177" fontId="5" fillId="4" borderId="150" xfId="0" applyNumberFormat="1" applyFont="1" applyFill="1" applyBorder="1" applyAlignment="1">
      <alignment horizontal="center" vertical="center"/>
    </xf>
    <xf numFmtId="176" fontId="5" fillId="4" borderId="22" xfId="0" applyNumberFormat="1" applyFont="1" applyFill="1" applyBorder="1" applyAlignment="1">
      <alignment horizontal="center" vertical="center"/>
    </xf>
    <xf numFmtId="177" fontId="6" fillId="0" borderId="32" xfId="0" applyNumberFormat="1" applyFont="1" applyBorder="1" applyAlignment="1">
      <alignment horizontal="center" vertical="center"/>
    </xf>
    <xf numFmtId="177" fontId="5" fillId="10" borderId="31" xfId="0" applyNumberFormat="1" applyFont="1" applyFill="1" applyBorder="1">
      <alignment vertical="center"/>
    </xf>
    <xf numFmtId="177" fontId="6" fillId="10" borderId="32" xfId="0" applyNumberFormat="1" applyFont="1" applyFill="1" applyBorder="1" applyAlignment="1">
      <alignment horizontal="center" vertical="center"/>
    </xf>
    <xf numFmtId="177" fontId="5" fillId="12" borderId="20" xfId="0" applyNumberFormat="1" applyFont="1" applyFill="1" applyBorder="1" applyAlignment="1">
      <alignment horizontal="center" vertical="center"/>
    </xf>
    <xf numFmtId="177" fontId="5" fillId="12" borderId="19" xfId="0" applyNumberFormat="1" applyFont="1" applyFill="1" applyBorder="1">
      <alignment vertical="center"/>
    </xf>
    <xf numFmtId="177" fontId="5" fillId="12" borderId="32" xfId="0" applyNumberFormat="1" applyFont="1" applyFill="1" applyBorder="1" applyAlignment="1">
      <alignment horizontal="center" vertical="center"/>
    </xf>
    <xf numFmtId="176" fontId="5" fillId="12" borderId="121" xfId="0" applyNumberFormat="1" applyFont="1" applyFill="1" applyBorder="1">
      <alignment vertical="center"/>
    </xf>
    <xf numFmtId="176" fontId="5" fillId="12" borderId="74" xfId="0" applyNumberFormat="1" applyFont="1" applyFill="1" applyBorder="1" applyAlignment="1">
      <alignment horizontal="center" vertical="center"/>
    </xf>
    <xf numFmtId="176" fontId="5" fillId="12" borderId="19" xfId="0" applyNumberFormat="1" applyFont="1" applyFill="1" applyBorder="1">
      <alignment vertical="center"/>
    </xf>
    <xf numFmtId="176" fontId="5" fillId="12" borderId="122" xfId="0" applyNumberFormat="1" applyFont="1" applyFill="1" applyBorder="1" applyAlignment="1">
      <alignment horizontal="center" vertical="center"/>
    </xf>
    <xf numFmtId="49" fontId="5" fillId="0" borderId="20" xfId="0" quotePrefix="1" applyNumberFormat="1" applyFont="1" applyBorder="1" applyAlignment="1">
      <alignment horizontal="left" vertical="center"/>
    </xf>
    <xf numFmtId="49" fontId="5" fillId="0" borderId="151" xfId="0" quotePrefix="1" applyNumberFormat="1" applyFont="1" applyBorder="1" applyAlignment="1">
      <alignment horizontal="left" vertical="center"/>
    </xf>
    <xf numFmtId="0" fontId="0" fillId="0" borderId="109" xfId="0" applyBorder="1">
      <alignment vertical="center"/>
    </xf>
    <xf numFmtId="177" fontId="6" fillId="0" borderId="27" xfId="0" applyNumberFormat="1" applyFont="1" applyBorder="1" applyAlignment="1">
      <alignment horizontal="center" vertical="center"/>
    </xf>
    <xf numFmtId="176" fontId="5" fillId="12" borderId="29" xfId="0" applyNumberFormat="1" applyFont="1" applyFill="1" applyBorder="1" applyAlignment="1">
      <alignment horizontal="center" vertical="center"/>
    </xf>
    <xf numFmtId="176" fontId="5" fillId="12" borderId="115" xfId="0" applyNumberFormat="1" applyFont="1" applyFill="1" applyBorder="1">
      <alignment vertical="center"/>
    </xf>
    <xf numFmtId="176" fontId="5" fillId="12" borderId="27" xfId="0" applyNumberFormat="1" applyFont="1" applyFill="1" applyBorder="1" applyAlignment="1">
      <alignment horizontal="center" vertical="center"/>
    </xf>
    <xf numFmtId="177" fontId="5" fillId="9" borderId="152" xfId="0" applyNumberFormat="1" applyFont="1" applyFill="1" applyBorder="1">
      <alignment vertical="center"/>
    </xf>
    <xf numFmtId="177" fontId="6" fillId="0" borderId="23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118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6" fontId="5" fillId="0" borderId="85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9" borderId="45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5" fillId="11" borderId="45" xfId="0" applyFont="1" applyFill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11" borderId="51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4" borderId="84" xfId="0" applyFont="1" applyFill="1" applyBorder="1" applyAlignment="1">
      <alignment vertical="center" shrinkToFit="1"/>
    </xf>
    <xf numFmtId="0" fontId="0" fillId="4" borderId="111" xfId="0" applyFill="1" applyBorder="1" applyAlignment="1">
      <alignment vertical="center" shrinkToFit="1"/>
    </xf>
    <xf numFmtId="0" fontId="0" fillId="4" borderId="117" xfId="0" applyFill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81" fontId="5" fillId="0" borderId="2" xfId="0" applyNumberFormat="1" applyFont="1" applyBorder="1" applyAlignment="1">
      <alignment vertical="center"/>
    </xf>
    <xf numFmtId="181" fontId="0" fillId="0" borderId="2" xfId="0" applyNumberForma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9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5" fillId="0" borderId="7" xfId="0" applyFont="1" applyBorder="1" applyAlignment="1">
      <alignment vertical="center" shrinkToFit="1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6" borderId="5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6" borderId="45" xfId="0" applyFont="1" applyFill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5" xfId="0" applyBorder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vertical="center"/>
    </xf>
    <xf numFmtId="0" fontId="5" fillId="0" borderId="12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27" xfId="0" applyFont="1" applyBorder="1" applyAlignment="1">
      <alignment vertical="center"/>
    </xf>
    <xf numFmtId="0" fontId="5" fillId="9" borderId="128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239392</xdr:colOff>
      <xdr:row>47</xdr:row>
      <xdr:rowOff>36406</xdr:rowOff>
    </xdr:from>
    <xdr:to>
      <xdr:col>29</xdr:col>
      <xdr:colOff>287547</xdr:colOff>
      <xdr:row>60</xdr:row>
      <xdr:rowOff>75781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732" y="10972784"/>
          <a:ext cx="5933287" cy="290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148988</xdr:colOff>
      <xdr:row>46</xdr:row>
      <xdr:rowOff>223739</xdr:rowOff>
    </xdr:from>
    <xdr:to>
      <xdr:col>17</xdr:col>
      <xdr:colOff>318083</xdr:colOff>
      <xdr:row>55</xdr:row>
      <xdr:rowOff>194501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3488" y="10610525"/>
          <a:ext cx="3933738" cy="2102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127649</xdr:colOff>
      <xdr:row>46</xdr:row>
      <xdr:rowOff>201110</xdr:rowOff>
    </xdr:from>
    <xdr:to>
      <xdr:col>8</xdr:col>
      <xdr:colOff>99572</xdr:colOff>
      <xdr:row>55</xdr:row>
      <xdr:rowOff>202201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49" y="10587896"/>
          <a:ext cx="3845423" cy="2132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194129</xdr:colOff>
      <xdr:row>50</xdr:row>
      <xdr:rowOff>5443</xdr:rowOff>
    </xdr:from>
    <xdr:to>
      <xdr:col>5</xdr:col>
      <xdr:colOff>541263</xdr:colOff>
      <xdr:row>51</xdr:row>
      <xdr:rowOff>90110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62629" y="11344729"/>
          <a:ext cx="646491" cy="3205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6</xdr:col>
      <xdr:colOff>228599</xdr:colOff>
      <xdr:row>49</xdr:row>
      <xdr:rowOff>209852</xdr:rowOff>
    </xdr:from>
    <xdr:to>
      <xdr:col>7</xdr:col>
      <xdr:colOff>507999</xdr:colOff>
      <xdr:row>50</xdr:row>
      <xdr:rowOff>226785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9813" y="11313281"/>
          <a:ext cx="651329" cy="25279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47</xdr:row>
      <xdr:rowOff>177798</xdr:rowOff>
    </xdr:from>
    <xdr:to>
      <xdr:col>11</xdr:col>
      <xdr:colOff>457200</xdr:colOff>
      <xdr:row>48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498929</xdr:colOff>
      <xdr:row>50</xdr:row>
      <xdr:rowOff>130626</xdr:rowOff>
    </xdr:from>
    <xdr:to>
      <xdr:col>13</xdr:col>
      <xdr:colOff>157239</xdr:colOff>
      <xdr:row>51</xdr:row>
      <xdr:rowOff>139093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860143" y="11469912"/>
          <a:ext cx="583596" cy="244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124373</xdr:colOff>
      <xdr:row>45</xdr:row>
      <xdr:rowOff>45991</xdr:rowOff>
    </xdr:from>
    <xdr:to>
      <xdr:col>29</xdr:col>
      <xdr:colOff>625473</xdr:colOff>
      <xdr:row>59</xdr:row>
      <xdr:rowOff>199339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882" y="11432859"/>
          <a:ext cx="6616270" cy="323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190499</xdr:colOff>
      <xdr:row>42</xdr:row>
      <xdr:rowOff>238126</xdr:rowOff>
    </xdr:from>
    <xdr:to>
      <xdr:col>18</xdr:col>
      <xdr:colOff>9524</xdr:colOff>
      <xdr:row>51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11229976"/>
          <a:ext cx="4352925" cy="210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184926</xdr:colOff>
      <xdr:row>42</xdr:row>
      <xdr:rowOff>219132</xdr:rowOff>
    </xdr:from>
    <xdr:to>
      <xdr:col>8</xdr:col>
      <xdr:colOff>238125</xdr:colOff>
      <xdr:row>51</xdr:row>
      <xdr:rowOff>200026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26" y="11210982"/>
          <a:ext cx="4206099" cy="2133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276225</xdr:colOff>
      <xdr:row>46</xdr:row>
      <xdr:rowOff>136525</xdr:rowOff>
    </xdr:from>
    <xdr:to>
      <xdr:col>5</xdr:col>
      <xdr:colOff>623359</xdr:colOff>
      <xdr:row>47</xdr:row>
      <xdr:rowOff>221192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24100" y="11604625"/>
          <a:ext cx="70908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6</xdr:col>
      <xdr:colOff>211108</xdr:colOff>
      <xdr:row>45</xdr:row>
      <xdr:rowOff>224127</xdr:rowOff>
    </xdr:from>
    <xdr:to>
      <xdr:col>7</xdr:col>
      <xdr:colOff>416804</xdr:colOff>
      <xdr:row>47</xdr:row>
      <xdr:rowOff>2935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68633" y="11454102"/>
          <a:ext cx="577171" cy="2550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43</xdr:row>
      <xdr:rowOff>177798</xdr:rowOff>
    </xdr:from>
    <xdr:to>
      <xdr:col>11</xdr:col>
      <xdr:colOff>457200</xdr:colOff>
      <xdr:row>44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425450</xdr:colOff>
      <xdr:row>45</xdr:row>
      <xdr:rowOff>161923</xdr:rowOff>
    </xdr:from>
    <xdr:to>
      <xdr:col>12</xdr:col>
      <xdr:colOff>265642</xdr:colOff>
      <xdr:row>46</xdr:row>
      <xdr:rowOff>170390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054725" y="11391898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28</xdr:col>
      <xdr:colOff>570114</xdr:colOff>
      <xdr:row>7</xdr:row>
      <xdr:rowOff>11413</xdr:rowOff>
    </xdr:from>
    <xdr:to>
      <xdr:col>31</xdr:col>
      <xdr:colOff>514983</xdr:colOff>
      <xdr:row>19</xdr:row>
      <xdr:rowOff>132666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797F169-AEA1-459E-BEFA-EAFFD40C4AC4}"/>
            </a:ext>
          </a:extLst>
        </xdr:cNvPr>
        <xdr:cNvCxnSpPr/>
      </xdr:nvCxnSpPr>
      <xdr:spPr>
        <a:xfrm flipH="1">
          <a:off x="15648189" y="1687813"/>
          <a:ext cx="1840344" cy="3140678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7"/>
  <sheetViews>
    <sheetView topLeftCell="A9" zoomScale="42" zoomScaleNormal="42" workbookViewId="0">
      <selection activeCell="J37" sqref="J37"/>
    </sheetView>
  </sheetViews>
  <sheetFormatPr defaultRowHeight="18.75"/>
  <cols>
    <col min="2" max="2" width="6.875" customWidth="1"/>
    <col min="3" max="3" width="3.375" customWidth="1"/>
    <col min="4" max="4" width="6.5" customWidth="1"/>
    <col min="5" max="5" width="3.875" customWidth="1"/>
    <col min="6" max="6" width="7.25" customWidth="1"/>
    <col min="7" max="7" width="4.875" customWidth="1"/>
    <col min="8" max="8" width="8.875" customWidth="1"/>
    <col min="9" max="9" width="5" customWidth="1"/>
    <col min="10" max="10" width="9.625" customWidth="1"/>
    <col min="11" max="11" width="4.875" customWidth="1"/>
    <col min="12" max="12" width="7.25" customWidth="1"/>
    <col min="13" max="13" width="4.875" customWidth="1"/>
    <col min="14" max="14" width="7" customWidth="1"/>
    <col min="15" max="15" width="4.25" customWidth="1"/>
    <col min="16" max="16" width="7.375" customWidth="1"/>
    <col min="17" max="17" width="4" customWidth="1"/>
    <col min="18" max="18" width="4.5" customWidth="1"/>
    <col min="21" max="21" width="8.75" customWidth="1"/>
    <col min="22" max="22" width="4.125" customWidth="1"/>
    <col min="23" max="23" width="8.75" customWidth="1"/>
    <col min="24" max="24" width="6.25" customWidth="1"/>
    <col min="25" max="25" width="5.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3.375" customWidth="1"/>
    <col min="38" max="38" width="7.625" customWidth="1"/>
    <col min="43" max="44" width="8.75" customWidth="1"/>
    <col min="45" max="45" width="3.125" customWidth="1"/>
  </cols>
  <sheetData>
    <row r="1" spans="1:45">
      <c r="A1" t="s">
        <v>0</v>
      </c>
      <c r="N1" s="14"/>
      <c r="O1" s="14"/>
      <c r="P1" s="14"/>
      <c r="Q1" s="14"/>
      <c r="T1" t="s">
        <v>1</v>
      </c>
    </row>
    <row r="2" spans="1:45">
      <c r="D2" s="13"/>
      <c r="E2" s="13"/>
      <c r="F2" s="15"/>
      <c r="G2" s="15"/>
      <c r="H2" s="15"/>
      <c r="I2" s="15"/>
      <c r="J2" s="13"/>
      <c r="K2" s="13"/>
      <c r="L2" s="15"/>
      <c r="M2" s="15"/>
      <c r="N2" s="15"/>
      <c r="O2" s="15"/>
      <c r="P2" s="15"/>
      <c r="Q2" s="15"/>
      <c r="R2" s="11"/>
      <c r="T2" s="16">
        <v>6.458333333333334E-2</v>
      </c>
      <c r="U2" s="16">
        <v>0.44027777777777777</v>
      </c>
      <c r="V2" s="16"/>
      <c r="W2" s="17" t="s">
        <v>2</v>
      </c>
      <c r="X2" s="17"/>
      <c r="Y2" s="17"/>
      <c r="Z2" s="17"/>
      <c r="AA2" s="17"/>
    </row>
    <row r="3" spans="1:45">
      <c r="D3" s="13"/>
      <c r="E3" s="13"/>
      <c r="F3" s="15"/>
      <c r="G3" s="15"/>
      <c r="H3" s="15"/>
      <c r="I3" s="15"/>
      <c r="J3" s="15"/>
      <c r="K3" s="15"/>
      <c r="L3" s="15"/>
      <c r="M3" s="15"/>
      <c r="N3" s="13"/>
      <c r="O3" s="13"/>
      <c r="P3" s="13"/>
      <c r="Q3" s="13"/>
      <c r="R3" s="11"/>
      <c r="T3" s="17">
        <v>11</v>
      </c>
      <c r="U3" s="17" t="s">
        <v>3</v>
      </c>
      <c r="V3" s="17"/>
      <c r="W3" s="16">
        <v>3.4722222222222224E-2</v>
      </c>
      <c r="X3" s="16"/>
      <c r="Y3" s="17" t="s">
        <v>3</v>
      </c>
      <c r="Z3" s="17"/>
      <c r="AA3" s="17"/>
    </row>
    <row r="4" spans="1:45">
      <c r="D4" s="13"/>
      <c r="E4" s="13"/>
      <c r="F4" s="15"/>
      <c r="G4" s="15"/>
      <c r="H4" s="15"/>
      <c r="I4" s="15"/>
      <c r="J4" s="13"/>
      <c r="K4" s="13"/>
      <c r="L4" s="15"/>
      <c r="M4" s="15"/>
      <c r="N4" s="13"/>
      <c r="O4" s="13"/>
      <c r="P4" s="13"/>
      <c r="Q4" s="13"/>
      <c r="R4" s="11"/>
      <c r="T4" s="17">
        <v>12</v>
      </c>
      <c r="U4" s="16" t="s">
        <v>4</v>
      </c>
      <c r="V4" s="16"/>
      <c r="W4" s="16">
        <v>4.1666666666666664E-2</v>
      </c>
      <c r="X4" s="16"/>
      <c r="Y4" s="16" t="s">
        <v>4</v>
      </c>
      <c r="Z4" s="17"/>
      <c r="AA4" s="17"/>
    </row>
    <row r="5" spans="1:45">
      <c r="D5" s="13"/>
      <c r="E5" s="13"/>
      <c r="F5" s="15"/>
      <c r="G5" s="15"/>
      <c r="H5" s="15"/>
      <c r="I5" s="15"/>
      <c r="J5" s="13"/>
      <c r="K5" s="13"/>
      <c r="L5" s="15"/>
      <c r="M5" s="15"/>
      <c r="N5" s="15"/>
      <c r="O5" s="15"/>
      <c r="P5" s="15"/>
      <c r="Q5" s="15"/>
      <c r="R5" s="11"/>
      <c r="T5" s="17">
        <v>14</v>
      </c>
      <c r="U5" s="16"/>
      <c r="V5" s="16"/>
      <c r="W5" s="16">
        <v>5.9027777777777783E-2</v>
      </c>
      <c r="X5" s="16"/>
      <c r="Y5" s="17" t="s">
        <v>5</v>
      </c>
      <c r="Z5" s="16">
        <v>9.7222222222222224E-2</v>
      </c>
      <c r="AA5" s="17" t="s">
        <v>5</v>
      </c>
    </row>
    <row r="6" spans="1:45">
      <c r="D6" s="13"/>
      <c r="E6" s="13"/>
      <c r="F6" s="15"/>
      <c r="G6" s="15"/>
      <c r="H6" s="15"/>
      <c r="I6" s="15"/>
      <c r="J6" s="15"/>
      <c r="K6" s="15"/>
      <c r="L6" s="15"/>
      <c r="M6" s="15"/>
      <c r="N6" s="13"/>
      <c r="O6" s="13"/>
      <c r="P6" s="13"/>
      <c r="Q6" s="13"/>
      <c r="R6" s="11"/>
      <c r="T6" s="17">
        <v>15</v>
      </c>
      <c r="U6" s="16"/>
      <c r="V6" s="16"/>
      <c r="W6" s="16">
        <v>4.8611111111111112E-2</v>
      </c>
      <c r="X6" s="16"/>
      <c r="Y6" s="17" t="s">
        <v>6</v>
      </c>
      <c r="Z6" s="16">
        <v>0.11458333333333333</v>
      </c>
      <c r="AA6" s="17" t="s">
        <v>6</v>
      </c>
    </row>
    <row r="7" spans="1:45" ht="19.5" thickBot="1">
      <c r="D7" s="13"/>
      <c r="E7" s="13"/>
      <c r="F7" s="15"/>
      <c r="G7" s="15"/>
      <c r="H7" s="15"/>
      <c r="I7" s="15"/>
      <c r="J7" s="13"/>
      <c r="K7" s="13"/>
      <c r="L7" s="15"/>
      <c r="M7" s="15"/>
      <c r="N7" s="13"/>
      <c r="O7" s="13"/>
      <c r="P7" s="13"/>
      <c r="Q7" s="13"/>
      <c r="R7" s="11"/>
      <c r="T7" s="17">
        <v>17</v>
      </c>
      <c r="U7" s="17"/>
      <c r="V7" s="17"/>
      <c r="W7" s="16">
        <v>1.0416666666666666E-2</v>
      </c>
      <c r="X7" s="16"/>
      <c r="Y7" s="17" t="s">
        <v>4</v>
      </c>
      <c r="Z7" s="17"/>
      <c r="AA7" s="17"/>
    </row>
    <row r="8" spans="1:45">
      <c r="N8" s="14"/>
      <c r="O8" s="14"/>
      <c r="P8" s="14"/>
      <c r="Q8" s="14"/>
      <c r="T8" s="6" t="s">
        <v>7</v>
      </c>
      <c r="U8" s="7"/>
      <c r="V8" s="7"/>
      <c r="W8" s="116">
        <v>44652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7"/>
      <c r="AO8" s="7"/>
      <c r="AP8" s="7"/>
      <c r="AQ8" s="7"/>
      <c r="AR8" s="7"/>
      <c r="AS8" s="12"/>
    </row>
    <row r="9" spans="1:45">
      <c r="D9" t="s">
        <v>8</v>
      </c>
      <c r="N9" s="14"/>
      <c r="O9" s="14"/>
      <c r="P9" s="14"/>
      <c r="Q9" s="14"/>
      <c r="T9" s="396" t="s">
        <v>9</v>
      </c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S9" s="9"/>
    </row>
    <row r="10" spans="1:45" ht="19.5" thickBot="1">
      <c r="T10" s="398" t="s">
        <v>10</v>
      </c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S10" s="9"/>
    </row>
    <row r="11" spans="1:45" ht="21" thickTop="1" thickBot="1">
      <c r="A11" s="22" t="s">
        <v>7</v>
      </c>
      <c r="B11" s="23"/>
      <c r="C11" s="23"/>
      <c r="D11" s="23"/>
      <c r="E11" s="23"/>
      <c r="F11" s="416">
        <f>+W8</f>
        <v>44652</v>
      </c>
      <c r="G11" s="417"/>
      <c r="H11" s="23"/>
      <c r="I11" s="23"/>
      <c r="J11" s="23"/>
      <c r="K11" s="23" t="s">
        <v>11</v>
      </c>
      <c r="L11" s="23"/>
      <c r="M11" s="23"/>
      <c r="N11" s="23"/>
      <c r="O11" s="23"/>
      <c r="P11" s="142"/>
      <c r="Q11" s="142"/>
      <c r="R11" s="24"/>
      <c r="T11" s="10"/>
      <c r="U11" s="406" t="s">
        <v>12</v>
      </c>
      <c r="V11" s="407"/>
      <c r="W11" s="408"/>
      <c r="X11" s="408"/>
      <c r="Y11" s="409"/>
      <c r="Z11" s="406" t="s">
        <v>12</v>
      </c>
      <c r="AA11" s="408"/>
      <c r="AB11" s="408"/>
      <c r="AC11" s="409"/>
      <c r="AL11" s="71"/>
      <c r="AS11" s="9"/>
    </row>
    <row r="12" spans="1:45" ht="19.5">
      <c r="A12" s="418" t="s">
        <v>13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25"/>
      <c r="P12" s="25"/>
      <c r="Q12" s="25"/>
      <c r="R12" s="26"/>
      <c r="T12" s="10"/>
      <c r="U12" s="68" t="s">
        <v>14</v>
      </c>
      <c r="V12" s="188"/>
      <c r="W12" s="410" t="s">
        <v>15</v>
      </c>
      <c r="X12" s="411"/>
      <c r="Y12" s="412"/>
      <c r="Z12" s="68" t="s">
        <v>16</v>
      </c>
      <c r="AA12" s="106" t="s">
        <v>17</v>
      </c>
      <c r="AB12" s="108"/>
      <c r="AC12" s="109"/>
      <c r="AK12" s="9"/>
      <c r="AL12" s="384" t="s">
        <v>18</v>
      </c>
      <c r="AM12" s="433"/>
      <c r="AN12" s="433"/>
      <c r="AO12" s="434"/>
      <c r="AP12" s="37" t="s">
        <v>19</v>
      </c>
      <c r="AQ12" s="38"/>
      <c r="AR12" s="374" t="s">
        <v>20</v>
      </c>
      <c r="AS12" s="375"/>
    </row>
    <row r="13" spans="1:45" ht="20.25" thickBot="1">
      <c r="A13" s="413" t="s">
        <v>10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5"/>
      <c r="T13" s="10"/>
      <c r="U13" s="35" t="s">
        <v>21</v>
      </c>
      <c r="V13" s="189"/>
      <c r="W13" s="390" t="s">
        <v>22</v>
      </c>
      <c r="X13" s="423"/>
      <c r="Y13" s="392"/>
      <c r="Z13" s="110"/>
      <c r="AA13" s="20"/>
      <c r="AB13" s="21"/>
      <c r="AC13" s="111"/>
      <c r="AK13" s="9"/>
      <c r="AL13" s="424" t="s">
        <v>23</v>
      </c>
      <c r="AM13" s="425"/>
      <c r="AN13" s="425"/>
      <c r="AO13" s="357"/>
      <c r="AP13" s="28" t="s">
        <v>19</v>
      </c>
      <c r="AQ13" s="29"/>
      <c r="AR13" s="426" t="s">
        <v>20</v>
      </c>
      <c r="AS13" s="427"/>
    </row>
    <row r="14" spans="1:45" ht="20.25" thickBot="1">
      <c r="A14" s="406" t="s">
        <v>12</v>
      </c>
      <c r="B14" s="407"/>
      <c r="C14" s="407"/>
      <c r="D14" s="408"/>
      <c r="E14" s="408"/>
      <c r="F14" s="409"/>
      <c r="G14" s="406" t="s">
        <v>12</v>
      </c>
      <c r="H14" s="408"/>
      <c r="I14" s="408"/>
      <c r="J14" s="409"/>
      <c r="K14" s="400" t="s">
        <v>24</v>
      </c>
      <c r="L14" s="401"/>
      <c r="M14" s="401"/>
      <c r="N14" s="401"/>
      <c r="O14" s="401"/>
      <c r="P14" s="401"/>
      <c r="Q14" s="401"/>
      <c r="R14" s="402"/>
      <c r="T14" s="10"/>
      <c r="U14" s="35" t="s">
        <v>25</v>
      </c>
      <c r="V14" s="189"/>
      <c r="W14" s="390" t="s">
        <v>26</v>
      </c>
      <c r="X14" s="391"/>
      <c r="Y14" s="392"/>
      <c r="Z14" s="35" t="s">
        <v>27</v>
      </c>
      <c r="AA14" s="70" t="s">
        <v>28</v>
      </c>
      <c r="AB14" s="112"/>
      <c r="AC14" s="113"/>
      <c r="AK14" s="9"/>
      <c r="AL14" s="428" t="s">
        <v>29</v>
      </c>
      <c r="AM14" s="429"/>
      <c r="AN14" s="429"/>
      <c r="AO14" s="430"/>
      <c r="AP14" s="173" t="s">
        <v>19</v>
      </c>
      <c r="AQ14" s="174"/>
      <c r="AR14" s="431" t="s">
        <v>20</v>
      </c>
      <c r="AS14" s="432"/>
    </row>
    <row r="15" spans="1:45" ht="21.2" customHeight="1" thickBot="1">
      <c r="A15" s="68" t="s">
        <v>14</v>
      </c>
      <c r="B15" s="420" t="s">
        <v>15</v>
      </c>
      <c r="C15" s="421"/>
      <c r="D15" s="421"/>
      <c r="E15" s="421"/>
      <c r="F15" s="422"/>
      <c r="G15" s="68" t="s">
        <v>16</v>
      </c>
      <c r="H15" s="106" t="s">
        <v>17</v>
      </c>
      <c r="I15" s="108"/>
      <c r="J15" s="109"/>
      <c r="K15" s="403" t="s">
        <v>30</v>
      </c>
      <c r="L15" s="404"/>
      <c r="M15" s="404"/>
      <c r="N15" s="404"/>
      <c r="O15" s="404"/>
      <c r="P15" s="404"/>
      <c r="Q15" s="404"/>
      <c r="R15" s="405"/>
      <c r="T15" s="10"/>
      <c r="U15" s="35" t="s">
        <v>31</v>
      </c>
      <c r="V15" s="190"/>
      <c r="W15" s="70" t="s">
        <v>32</v>
      </c>
      <c r="X15" s="112"/>
      <c r="Y15" s="113"/>
      <c r="Z15" s="35" t="s">
        <v>33</v>
      </c>
      <c r="AA15" s="390" t="s">
        <v>34</v>
      </c>
      <c r="AB15" s="391"/>
      <c r="AC15" s="392"/>
      <c r="AK15" s="9"/>
      <c r="AL15" s="39" t="s">
        <v>35</v>
      </c>
      <c r="AM15" s="30"/>
      <c r="AN15" s="27" t="s">
        <v>36</v>
      </c>
      <c r="AO15" s="30"/>
      <c r="AP15" s="27" t="s">
        <v>37</v>
      </c>
      <c r="AQ15" s="31"/>
      <c r="AR15" s="380" t="s">
        <v>38</v>
      </c>
      <c r="AS15" s="381"/>
    </row>
    <row r="16" spans="1:45" ht="20.25" thickBot="1">
      <c r="A16" s="35" t="s">
        <v>21</v>
      </c>
      <c r="B16" s="366" t="s">
        <v>22</v>
      </c>
      <c r="C16" s="367"/>
      <c r="D16" s="367"/>
      <c r="E16" s="367"/>
      <c r="F16" s="368"/>
      <c r="G16" s="110"/>
      <c r="H16" s="20"/>
      <c r="I16" s="21"/>
      <c r="J16" s="111"/>
      <c r="K16" s="384" t="s">
        <v>18</v>
      </c>
      <c r="L16" s="385"/>
      <c r="M16" s="385"/>
      <c r="N16" s="386"/>
      <c r="O16" s="37" t="s">
        <v>19</v>
      </c>
      <c r="P16" s="38"/>
      <c r="Q16" s="374" t="s">
        <v>20</v>
      </c>
      <c r="R16" s="375"/>
      <c r="T16" s="10"/>
      <c r="U16" s="35" t="s">
        <v>39</v>
      </c>
      <c r="V16" s="189"/>
      <c r="W16" s="390" t="s">
        <v>40</v>
      </c>
      <c r="X16" s="391"/>
      <c r="Y16" s="392"/>
      <c r="Z16" s="35" t="s">
        <v>41</v>
      </c>
      <c r="AA16" s="70" t="s">
        <v>42</v>
      </c>
      <c r="AB16" s="112"/>
      <c r="AC16" s="113"/>
      <c r="AK16" s="9"/>
      <c r="AL16" s="40" t="s">
        <v>43</v>
      </c>
      <c r="AM16" s="33"/>
      <c r="AN16" s="32" t="s">
        <v>44</v>
      </c>
      <c r="AO16" s="33"/>
      <c r="AP16" s="32" t="s">
        <v>45</v>
      </c>
      <c r="AQ16" s="41"/>
      <c r="AR16" s="382" t="s">
        <v>46</v>
      </c>
      <c r="AS16" s="383"/>
    </row>
    <row r="17" spans="1:45" ht="20.25" thickBot="1">
      <c r="A17" s="236" t="s">
        <v>25</v>
      </c>
      <c r="B17" s="366" t="s">
        <v>26</v>
      </c>
      <c r="C17" s="367"/>
      <c r="D17" s="367"/>
      <c r="E17" s="367"/>
      <c r="F17" s="368"/>
      <c r="G17" s="236" t="s">
        <v>27</v>
      </c>
      <c r="H17" s="70" t="s">
        <v>28</v>
      </c>
      <c r="I17" s="112"/>
      <c r="J17" s="113"/>
      <c r="K17" s="387" t="s">
        <v>47</v>
      </c>
      <c r="L17" s="388"/>
      <c r="M17" s="388"/>
      <c r="N17" s="389"/>
      <c r="O17" s="214" t="s">
        <v>47</v>
      </c>
      <c r="P17" s="215"/>
      <c r="Q17" s="376" t="s">
        <v>47</v>
      </c>
      <c r="R17" s="377"/>
      <c r="T17" s="10"/>
      <c r="U17" s="36" t="s">
        <v>48</v>
      </c>
      <c r="V17" s="191"/>
      <c r="W17" s="362" t="s">
        <v>49</v>
      </c>
      <c r="X17" s="363"/>
      <c r="Y17" s="364"/>
      <c r="Z17" s="36" t="s">
        <v>50</v>
      </c>
      <c r="AA17" s="107" t="s">
        <v>51</v>
      </c>
      <c r="AB17" s="114"/>
      <c r="AC17" s="115"/>
      <c r="AK17" s="9"/>
      <c r="AR17" s="71"/>
      <c r="AS17" s="72"/>
    </row>
    <row r="18" spans="1:45" ht="19.5">
      <c r="A18" s="236" t="s">
        <v>31</v>
      </c>
      <c r="B18" s="366" t="s">
        <v>32</v>
      </c>
      <c r="C18" s="367"/>
      <c r="D18" s="367"/>
      <c r="E18" s="367"/>
      <c r="F18" s="368"/>
      <c r="G18" s="35" t="s">
        <v>33</v>
      </c>
      <c r="H18" s="390" t="s">
        <v>34</v>
      </c>
      <c r="I18" s="391"/>
      <c r="J18" s="392"/>
      <c r="K18" s="393" t="s">
        <v>52</v>
      </c>
      <c r="L18" s="394"/>
      <c r="M18" s="394"/>
      <c r="N18" s="395"/>
      <c r="O18" s="277" t="s">
        <v>19</v>
      </c>
      <c r="P18" s="278"/>
      <c r="Q18" s="378" t="s">
        <v>20</v>
      </c>
      <c r="R18" s="379"/>
      <c r="T18" s="75"/>
      <c r="U18" s="199" t="s">
        <v>53</v>
      </c>
      <c r="V18" s="199"/>
      <c r="W18" s="77" t="s">
        <v>54</v>
      </c>
      <c r="X18" s="77"/>
      <c r="Y18" s="78" t="s">
        <v>55</v>
      </c>
      <c r="Z18" s="79" t="s">
        <v>56</v>
      </c>
      <c r="AA18" s="77" t="s">
        <v>55</v>
      </c>
      <c r="AB18" s="78" t="s">
        <v>57</v>
      </c>
      <c r="AC18" s="80" t="s">
        <v>56</v>
      </c>
      <c r="AD18" s="77" t="s">
        <v>55</v>
      </c>
      <c r="AE18" s="78" t="s">
        <v>57</v>
      </c>
      <c r="AF18" s="79" t="s">
        <v>56</v>
      </c>
      <c r="AG18" s="77" t="s">
        <v>55</v>
      </c>
      <c r="AH18" s="78" t="s">
        <v>57</v>
      </c>
      <c r="AI18" s="80" t="s">
        <v>56</v>
      </c>
      <c r="AJ18" s="77" t="s">
        <v>55</v>
      </c>
      <c r="AK18" s="78" t="s">
        <v>57</v>
      </c>
      <c r="AL18" s="95" t="s">
        <v>58</v>
      </c>
      <c r="AM18" s="81"/>
      <c r="AN18" s="79" t="s">
        <v>53</v>
      </c>
      <c r="AO18" s="77" t="s">
        <v>59</v>
      </c>
      <c r="AP18" s="78"/>
      <c r="AQ18" s="80"/>
      <c r="AR18" s="82"/>
      <c r="AS18" s="12"/>
    </row>
    <row r="19" spans="1:45" ht="19.5">
      <c r="A19" s="35" t="s">
        <v>39</v>
      </c>
      <c r="B19" s="366" t="s">
        <v>40</v>
      </c>
      <c r="C19" s="367"/>
      <c r="D19" s="367"/>
      <c r="E19" s="367"/>
      <c r="F19" s="368"/>
      <c r="G19" s="35" t="s">
        <v>41</v>
      </c>
      <c r="H19" s="70" t="s">
        <v>42</v>
      </c>
      <c r="I19" s="112"/>
      <c r="J19" s="113"/>
      <c r="K19" s="356" t="s">
        <v>60</v>
      </c>
      <c r="L19" s="357"/>
      <c r="M19" s="27" t="s">
        <v>36</v>
      </c>
      <c r="N19" s="30"/>
      <c r="O19" s="27" t="s">
        <v>37</v>
      </c>
      <c r="P19" s="31"/>
      <c r="Q19" s="380" t="s">
        <v>38</v>
      </c>
      <c r="R19" s="381"/>
      <c r="T19" s="5"/>
      <c r="U19" s="83" t="s">
        <v>61</v>
      </c>
      <c r="V19" s="192"/>
      <c r="W19" s="84"/>
      <c r="X19" s="84"/>
      <c r="Y19" s="85"/>
      <c r="Z19" s="86" t="s">
        <v>62</v>
      </c>
      <c r="AA19" s="84"/>
      <c r="AB19" s="93"/>
      <c r="AC19" s="84"/>
      <c r="AD19" s="84"/>
      <c r="AE19" s="85"/>
      <c r="AF19" s="98" t="s">
        <v>63</v>
      </c>
      <c r="AG19" s="84"/>
      <c r="AH19" s="84"/>
      <c r="AI19" s="87"/>
      <c r="AJ19" s="84"/>
      <c r="AK19" s="85"/>
      <c r="AL19" s="96" t="s">
        <v>64</v>
      </c>
      <c r="AM19" s="101"/>
      <c r="AN19" s="86" t="s">
        <v>65</v>
      </c>
      <c r="AO19" s="84"/>
      <c r="AP19" s="84"/>
      <c r="AQ19" s="84"/>
      <c r="AR19" s="100"/>
      <c r="AS19" s="69"/>
    </row>
    <row r="20" spans="1:45" ht="20.25" thickBot="1">
      <c r="A20" s="237" t="s">
        <v>48</v>
      </c>
      <c r="B20" s="369" t="s">
        <v>66</v>
      </c>
      <c r="C20" s="370"/>
      <c r="D20" s="370"/>
      <c r="E20" s="370"/>
      <c r="F20" s="371"/>
      <c r="G20" s="237" t="s">
        <v>50</v>
      </c>
      <c r="H20" s="362" t="s">
        <v>67</v>
      </c>
      <c r="I20" s="363"/>
      <c r="J20" s="364"/>
      <c r="K20" s="358" t="s">
        <v>43</v>
      </c>
      <c r="L20" s="359"/>
      <c r="M20" s="32" t="s">
        <v>44</v>
      </c>
      <c r="N20" s="33"/>
      <c r="O20" s="32" t="s">
        <v>45</v>
      </c>
      <c r="P20" s="41"/>
      <c r="Q20" s="382" t="s">
        <v>46</v>
      </c>
      <c r="R20" s="383"/>
      <c r="T20" s="3"/>
      <c r="U20" s="88"/>
      <c r="V20" s="193"/>
      <c r="W20" s="89"/>
      <c r="X20" s="89"/>
      <c r="Y20" s="90"/>
      <c r="Z20" s="91" t="s">
        <v>68</v>
      </c>
      <c r="AA20" s="89"/>
      <c r="AB20" s="94"/>
      <c r="AC20" s="89"/>
      <c r="AD20" s="89"/>
      <c r="AE20" s="90"/>
      <c r="AF20" s="91" t="s">
        <v>69</v>
      </c>
      <c r="AG20" s="89"/>
      <c r="AH20" s="89"/>
      <c r="AI20" s="89"/>
      <c r="AJ20" s="89"/>
      <c r="AK20" s="90"/>
      <c r="AL20" s="97" t="s">
        <v>70</v>
      </c>
      <c r="AM20" s="94"/>
      <c r="AN20" s="91" t="s">
        <v>71</v>
      </c>
      <c r="AO20" s="89"/>
      <c r="AP20" s="89"/>
      <c r="AQ20" s="89"/>
      <c r="AR20" s="92"/>
      <c r="AS20" s="99"/>
    </row>
    <row r="21" spans="1:45" ht="19.5">
      <c r="A21" s="372">
        <f>+T21</f>
        <v>44653</v>
      </c>
      <c r="B21" s="318" t="s">
        <v>72</v>
      </c>
      <c r="C21" s="319" t="s">
        <v>72</v>
      </c>
      <c r="D21" s="286" t="s">
        <v>73</v>
      </c>
      <c r="E21" s="287" t="s">
        <v>72</v>
      </c>
      <c r="F21" s="34">
        <v>0.91875000000000007</v>
      </c>
      <c r="G21" s="119" t="str">
        <f>+AB23</f>
        <v>B1</v>
      </c>
      <c r="H21" s="34">
        <v>0.95347222222222217</v>
      </c>
      <c r="I21" s="117" t="str">
        <f>+AE23</f>
        <v>A1</v>
      </c>
      <c r="J21" s="34">
        <v>0.98333333333333339</v>
      </c>
      <c r="K21" s="119" t="str">
        <f>+AH23</f>
        <v>B2</v>
      </c>
      <c r="L21" s="34">
        <v>1.8055555555555557E-2</v>
      </c>
      <c r="M21" s="117" t="str">
        <f>+AK23</f>
        <v>A2</v>
      </c>
      <c r="N21" s="286" t="s">
        <v>47</v>
      </c>
      <c r="O21" s="287" t="s">
        <v>47</v>
      </c>
      <c r="P21" s="288" t="s">
        <v>47</v>
      </c>
      <c r="Q21" s="289" t="s">
        <v>47</v>
      </c>
      <c r="R21" s="143" t="str">
        <f>+AS21</f>
        <v>01</v>
      </c>
      <c r="T21" s="149">
        <v>44653</v>
      </c>
      <c r="U21" s="244">
        <v>0.2722222222222222</v>
      </c>
      <c r="V21" s="201" t="s">
        <v>74</v>
      </c>
      <c r="W21" s="196">
        <v>0.30694444444444441</v>
      </c>
      <c r="X21" s="197" t="s">
        <v>74</v>
      </c>
      <c r="Y21" s="44" t="s">
        <v>75</v>
      </c>
      <c r="Z21" s="48">
        <v>0.3354166666666667</v>
      </c>
      <c r="AA21" s="43" t="s">
        <v>75</v>
      </c>
      <c r="AB21" s="120" t="s">
        <v>76</v>
      </c>
      <c r="AC21" s="52">
        <v>0.37013888888888885</v>
      </c>
      <c r="AD21" s="43" t="s">
        <v>75</v>
      </c>
      <c r="AE21" s="49" t="s">
        <v>77</v>
      </c>
      <c r="AF21" s="54">
        <v>0.39999999999999997</v>
      </c>
      <c r="AG21" s="43" t="s">
        <v>75</v>
      </c>
      <c r="AH21" s="120" t="s">
        <v>78</v>
      </c>
      <c r="AI21" s="55">
        <v>0.43472222222222223</v>
      </c>
      <c r="AJ21" s="43" t="s">
        <v>75</v>
      </c>
      <c r="AK21" s="49" t="s">
        <v>79</v>
      </c>
      <c r="AL21" s="56">
        <f>+AF21+$W$5</f>
        <v>0.45902777777777776</v>
      </c>
      <c r="AM21" s="57">
        <f>+AF21+$Z$5</f>
        <v>0.49722222222222218</v>
      </c>
      <c r="AN21" s="154">
        <f t="shared" ref="AN21:AN22" si="0">+AF21+$T$2</f>
        <v>0.46458333333333329</v>
      </c>
      <c r="AO21" s="43">
        <f>+AN21+$W$5</f>
        <v>0.52361111111111103</v>
      </c>
      <c r="AP21" s="49" t="str">
        <f>+'2022_02  JST'!AP21</f>
        <v>C</v>
      </c>
      <c r="AQ21" s="55">
        <f>+AN21+$Z$5</f>
        <v>0.56180555555555556</v>
      </c>
      <c r="AR21" s="204" t="str">
        <f>+'2022_02  JST'!AR21</f>
        <v>C</v>
      </c>
      <c r="AS21" s="65" t="str">
        <f>+'2022_02  JST'!AS21</f>
        <v>01</v>
      </c>
    </row>
    <row r="22" spans="1:45" ht="20.25" thickBot="1">
      <c r="A22" s="373"/>
      <c r="B22" s="299" t="s">
        <v>47</v>
      </c>
      <c r="C22" s="320" t="s">
        <v>47</v>
      </c>
      <c r="D22" s="295" t="s">
        <v>47</v>
      </c>
      <c r="E22" s="321" t="s">
        <v>47</v>
      </c>
      <c r="F22" s="118">
        <v>0.35972222222222222</v>
      </c>
      <c r="G22" s="121" t="str">
        <f t="shared" ref="G22:G26" si="1">+AB24</f>
        <v>E2</v>
      </c>
      <c r="H22" s="118">
        <v>0.40138888888888885</v>
      </c>
      <c r="I22" s="121" t="str">
        <f t="shared" ref="I22:I26" si="2">+AE24</f>
        <v>B3</v>
      </c>
      <c r="J22" s="118">
        <v>0.42222222222222222</v>
      </c>
      <c r="K22" s="121" t="str">
        <f t="shared" ref="K22:K26" si="3">+AH24</f>
        <v>E2</v>
      </c>
      <c r="L22" s="118">
        <v>0.46388888888888885</v>
      </c>
      <c r="M22" s="121" t="str">
        <f t="shared" ref="M22:M24" si="4">+AK24</f>
        <v>B3</v>
      </c>
      <c r="N22" s="299">
        <v>0.53819444444444442</v>
      </c>
      <c r="O22" s="305" t="s">
        <v>33</v>
      </c>
      <c r="P22" s="299">
        <v>0.60416666666666663</v>
      </c>
      <c r="Q22" s="300" t="s">
        <v>39</v>
      </c>
      <c r="R22" s="144"/>
      <c r="T22" s="172"/>
      <c r="U22" s="235"/>
      <c r="V22" s="245" t="s">
        <v>80</v>
      </c>
      <c r="W22" s="176"/>
      <c r="X22" s="247" t="s">
        <v>76</v>
      </c>
      <c r="Y22" s="47" t="s">
        <v>81</v>
      </c>
      <c r="Z22" s="50">
        <v>0.77430555555555547</v>
      </c>
      <c r="AA22" s="46" t="s">
        <v>81</v>
      </c>
      <c r="AB22" s="141" t="s">
        <v>80</v>
      </c>
      <c r="AC22" s="53">
        <v>0.81597222222222221</v>
      </c>
      <c r="AD22" s="46" t="s">
        <v>81</v>
      </c>
      <c r="AE22" s="51" t="s">
        <v>82</v>
      </c>
      <c r="AF22" s="50">
        <v>0.83888888888888891</v>
      </c>
      <c r="AG22" s="46" t="s">
        <v>81</v>
      </c>
      <c r="AH22" s="141" t="s">
        <v>80</v>
      </c>
      <c r="AI22" s="53">
        <v>0.88055555555555554</v>
      </c>
      <c r="AJ22" s="46" t="s">
        <v>81</v>
      </c>
      <c r="AK22" s="51" t="s">
        <v>82</v>
      </c>
      <c r="AL22" s="58">
        <f>+AF22+$W$6</f>
        <v>0.88750000000000007</v>
      </c>
      <c r="AM22" s="59">
        <f>+AF22+$Z$6</f>
        <v>0.95347222222222228</v>
      </c>
      <c r="AN22" s="60">
        <f t="shared" si="0"/>
        <v>0.90347222222222223</v>
      </c>
      <c r="AO22" s="46">
        <f>+AN22+$W$6</f>
        <v>0.95208333333333339</v>
      </c>
      <c r="AP22" s="62" t="str">
        <f>+'2022_02  JST'!AP22</f>
        <v>B4</v>
      </c>
      <c r="AQ22" s="67">
        <f>+AN22+$Z$6</f>
        <v>1.0180555555555555</v>
      </c>
      <c r="AR22" s="205" t="str">
        <f>+'2022_02  JST'!AR22</f>
        <v>B5</v>
      </c>
      <c r="AS22" s="66"/>
    </row>
    <row r="23" spans="1:45" ht="19.5">
      <c r="A23" s="372">
        <v>44654</v>
      </c>
      <c r="B23" s="318" t="s">
        <v>47</v>
      </c>
      <c r="C23" s="319" t="s">
        <v>47</v>
      </c>
      <c r="D23" s="286" t="s">
        <v>47</v>
      </c>
      <c r="E23" s="307" t="s">
        <v>47</v>
      </c>
      <c r="F23" s="34">
        <v>0.90138888888888891</v>
      </c>
      <c r="G23" s="119" t="str">
        <f>+AB25</f>
        <v>B1</v>
      </c>
      <c r="H23" s="34">
        <v>0.93611111111111101</v>
      </c>
      <c r="I23" s="117" t="str">
        <f>+AE25</f>
        <v>A1</v>
      </c>
      <c r="J23" s="34">
        <v>0.96527777777777779</v>
      </c>
      <c r="K23" s="119" t="str">
        <f>+AH25</f>
        <v>B2</v>
      </c>
      <c r="L23" s="34">
        <v>0</v>
      </c>
      <c r="M23" s="117" t="str">
        <f>+AK25</f>
        <v>A2</v>
      </c>
      <c r="N23" s="286"/>
      <c r="O23" s="287"/>
      <c r="P23" s="288"/>
      <c r="Q23" s="289"/>
      <c r="R23" s="143" t="str">
        <f>+AS23</f>
        <v>23</v>
      </c>
      <c r="T23" s="149">
        <v>44626</v>
      </c>
      <c r="U23" s="195"/>
      <c r="V23" s="246" t="s">
        <v>76</v>
      </c>
      <c r="W23" s="196"/>
      <c r="X23" s="249" t="s">
        <v>77</v>
      </c>
      <c r="Y23" s="44" t="s">
        <v>75</v>
      </c>
      <c r="Z23" s="48">
        <v>0.31736111111111115</v>
      </c>
      <c r="AA23" s="43" t="s">
        <v>75</v>
      </c>
      <c r="AB23" s="120" t="s">
        <v>76</v>
      </c>
      <c r="AC23" s="52">
        <v>0.3520833333333333</v>
      </c>
      <c r="AD23" s="43" t="s">
        <v>75</v>
      </c>
      <c r="AE23" s="49" t="s">
        <v>77</v>
      </c>
      <c r="AF23" s="54">
        <v>0.38194444444444442</v>
      </c>
      <c r="AG23" s="43" t="s">
        <v>75</v>
      </c>
      <c r="AH23" s="120" t="s">
        <v>78</v>
      </c>
      <c r="AI23" s="55">
        <v>0.41666666666666669</v>
      </c>
      <c r="AJ23" s="43" t="s">
        <v>75</v>
      </c>
      <c r="AK23" s="49" t="s">
        <v>79</v>
      </c>
      <c r="AL23" s="56">
        <f>+AF23+$W$5</f>
        <v>0.44097222222222221</v>
      </c>
      <c r="AM23" s="57">
        <f>+AF23+$Z$5</f>
        <v>0.47916666666666663</v>
      </c>
      <c r="AN23" s="154">
        <f t="shared" ref="AN23:AN44" si="5">+AF23+$T$2</f>
        <v>0.44652777777777775</v>
      </c>
      <c r="AO23" s="43">
        <f>+AN23+$W$5</f>
        <v>0.50555555555555554</v>
      </c>
      <c r="AP23" s="49" t="str">
        <f>+'2022_02  JST'!AP23</f>
        <v>C</v>
      </c>
      <c r="AQ23" s="55">
        <f>+AN23+$Z$5</f>
        <v>0.54374999999999996</v>
      </c>
      <c r="AR23" s="204" t="str">
        <f>+'2022_02  JST'!AR23</f>
        <v>C</v>
      </c>
      <c r="AS23" s="65" t="str">
        <f>+'2022_02  JST'!AS23</f>
        <v>23</v>
      </c>
    </row>
    <row r="24" spans="1:45" ht="20.25" thickBot="1">
      <c r="A24" s="373"/>
      <c r="B24" s="299" t="s">
        <v>47</v>
      </c>
      <c r="C24" s="320" t="s">
        <v>47</v>
      </c>
      <c r="D24" s="295" t="s">
        <v>47</v>
      </c>
      <c r="E24" s="321" t="s">
        <v>47</v>
      </c>
      <c r="F24" s="118">
        <v>0.40416666666666662</v>
      </c>
      <c r="G24" s="121" t="str">
        <f t="shared" si="1"/>
        <v>E2</v>
      </c>
      <c r="H24" s="118">
        <v>0.4458333333333333</v>
      </c>
      <c r="I24" s="121" t="str">
        <f t="shared" si="2"/>
        <v>B3</v>
      </c>
      <c r="J24" s="274">
        <v>0.47013888888888888</v>
      </c>
      <c r="K24" s="275" t="str">
        <f t="shared" si="3"/>
        <v>E2</v>
      </c>
      <c r="L24" s="274">
        <v>0.51180555555555551</v>
      </c>
      <c r="M24" s="275" t="str">
        <f t="shared" si="4"/>
        <v>B3</v>
      </c>
      <c r="N24" s="299"/>
      <c r="O24" s="305"/>
      <c r="P24" s="299"/>
      <c r="Q24" s="300"/>
      <c r="R24" s="144"/>
      <c r="T24" s="172"/>
      <c r="U24" s="235"/>
      <c r="V24" s="245" t="s">
        <v>80</v>
      </c>
      <c r="W24" s="176"/>
      <c r="X24" s="247" t="s">
        <v>76</v>
      </c>
      <c r="Y24" s="47" t="s">
        <v>81</v>
      </c>
      <c r="Z24" s="50">
        <v>0.75763888888888886</v>
      </c>
      <c r="AA24" s="46" t="s">
        <v>81</v>
      </c>
      <c r="AB24" s="141" t="s">
        <v>80</v>
      </c>
      <c r="AC24" s="53">
        <v>0.7993055555555556</v>
      </c>
      <c r="AD24" s="46" t="s">
        <v>81</v>
      </c>
      <c r="AE24" s="51" t="s">
        <v>82</v>
      </c>
      <c r="AF24" s="50">
        <v>0.8222222222222223</v>
      </c>
      <c r="AG24" s="46" t="s">
        <v>81</v>
      </c>
      <c r="AH24" s="141" t="s">
        <v>80</v>
      </c>
      <c r="AI24" s="53">
        <v>0.86388888888888893</v>
      </c>
      <c r="AJ24" s="46" t="s">
        <v>81</v>
      </c>
      <c r="AK24" s="51" t="s">
        <v>82</v>
      </c>
      <c r="AL24" s="58">
        <f>+AF24+$W$6</f>
        <v>0.87083333333333346</v>
      </c>
      <c r="AM24" s="59">
        <f>+AF24+$Z$6</f>
        <v>0.93680555555555567</v>
      </c>
      <c r="AN24" s="60">
        <f t="shared" si="5"/>
        <v>0.88680555555555562</v>
      </c>
      <c r="AO24" s="46">
        <f>+AN24+$W$6</f>
        <v>0.93541666666666679</v>
      </c>
      <c r="AP24" s="62" t="str">
        <f>+'2022_02  JST'!AP24</f>
        <v>B4</v>
      </c>
      <c r="AQ24" s="67">
        <f>+AN24+$Z$6</f>
        <v>1.0013888888888889</v>
      </c>
      <c r="AR24" s="205" t="str">
        <f>+'2022_02  JST'!AR24</f>
        <v>B5</v>
      </c>
      <c r="AS24" s="66"/>
    </row>
    <row r="25" spans="1:45" ht="19.5">
      <c r="A25" s="372">
        <v>44660</v>
      </c>
      <c r="B25" s="318" t="s">
        <v>72</v>
      </c>
      <c r="C25" s="319" t="s">
        <v>72</v>
      </c>
      <c r="D25" s="322" t="s">
        <v>73</v>
      </c>
      <c r="E25" s="307" t="s">
        <v>72</v>
      </c>
      <c r="F25" s="147">
        <v>0.92291666666666661</v>
      </c>
      <c r="G25" s="119" t="str">
        <f>+AB27</f>
        <v>B1</v>
      </c>
      <c r="H25" s="147">
        <v>0.95763888888888893</v>
      </c>
      <c r="I25" s="117" t="str">
        <f>+AE27</f>
        <v>A1</v>
      </c>
      <c r="J25" s="147">
        <v>0.98749999999999993</v>
      </c>
      <c r="K25" s="119" t="str">
        <f>+AH27</f>
        <v>B2</v>
      </c>
      <c r="L25" s="147">
        <v>2.2222222222222223E-2</v>
      </c>
      <c r="M25" s="148"/>
      <c r="N25" s="286" t="s">
        <v>47</v>
      </c>
      <c r="O25" s="287" t="s">
        <v>47</v>
      </c>
      <c r="P25" s="288" t="s">
        <v>83</v>
      </c>
      <c r="Q25" s="289" t="s">
        <v>47</v>
      </c>
      <c r="R25" s="143" t="str">
        <f>+AS25</f>
        <v>45</v>
      </c>
      <c r="T25" s="149">
        <v>44632</v>
      </c>
      <c r="U25" s="195">
        <v>0.27847222222222223</v>
      </c>
      <c r="V25" s="246" t="s">
        <v>76</v>
      </c>
      <c r="W25" s="196">
        <v>0.31319444444444444</v>
      </c>
      <c r="X25" s="249" t="s">
        <v>77</v>
      </c>
      <c r="Y25" s="44" t="s">
        <v>75</v>
      </c>
      <c r="Z25" s="48">
        <v>0.34236111111111112</v>
      </c>
      <c r="AA25" s="43" t="s">
        <v>75</v>
      </c>
      <c r="AB25" s="120" t="s">
        <v>76</v>
      </c>
      <c r="AC25" s="52">
        <v>0.37708333333333338</v>
      </c>
      <c r="AD25" s="43" t="s">
        <v>75</v>
      </c>
      <c r="AE25" s="49" t="s">
        <v>77</v>
      </c>
      <c r="AF25" s="54">
        <v>0.4069444444444445</v>
      </c>
      <c r="AG25" s="43" t="s">
        <v>75</v>
      </c>
      <c r="AH25" s="120" t="s">
        <v>78</v>
      </c>
      <c r="AI25" s="55">
        <v>0.44166666666666665</v>
      </c>
      <c r="AJ25" s="43" t="s">
        <v>75</v>
      </c>
      <c r="AK25" s="49" t="s">
        <v>79</v>
      </c>
      <c r="AL25" s="56">
        <f>+AF25+$W$5</f>
        <v>0.46597222222222229</v>
      </c>
      <c r="AM25" s="57">
        <f>+AF25+$Z$5</f>
        <v>0.50416666666666676</v>
      </c>
      <c r="AN25" s="154">
        <f t="shared" si="5"/>
        <v>0.47152777777777782</v>
      </c>
      <c r="AO25" s="43">
        <f>+AN25+$W$5</f>
        <v>0.53055555555555556</v>
      </c>
      <c r="AP25" s="49" t="str">
        <f>+'2022_02  JST'!AP25</f>
        <v>C</v>
      </c>
      <c r="AQ25" s="55">
        <f>+AN25+$Z$5</f>
        <v>0.56875000000000009</v>
      </c>
      <c r="AR25" s="49" t="str">
        <f>+'2022_02  JST'!AR25</f>
        <v>C</v>
      </c>
      <c r="AS25" s="65" t="str">
        <f>+'2022_02  JST'!AS25</f>
        <v>45</v>
      </c>
    </row>
    <row r="26" spans="1:45" ht="20.25" thickBot="1">
      <c r="A26" s="373"/>
      <c r="B26" s="323"/>
      <c r="C26" s="324"/>
      <c r="D26" s="325" t="str">
        <f t="shared" ref="D26:D28" si="6">+W26</f>
        <v xml:space="preserve"> </v>
      </c>
      <c r="E26" s="326" t="str">
        <f t="shared" ref="E26:E28" si="7">+X26</f>
        <v xml:space="preserve"> </v>
      </c>
      <c r="F26" s="218">
        <v>0.36319444444444443</v>
      </c>
      <c r="G26" s="219" t="str">
        <f t="shared" si="1"/>
        <v>E2</v>
      </c>
      <c r="H26" s="218">
        <v>0.40486111111111112</v>
      </c>
      <c r="I26" s="219" t="str">
        <f t="shared" si="2"/>
        <v>B3</v>
      </c>
      <c r="J26" s="218">
        <v>0.42638888888888887</v>
      </c>
      <c r="K26" s="219" t="str">
        <f t="shared" si="3"/>
        <v>E2</v>
      </c>
      <c r="L26" s="218">
        <v>0.4680555555555555</v>
      </c>
      <c r="M26" s="219" t="str">
        <f t="shared" ref="M26" si="8">+AK26</f>
        <v>B3</v>
      </c>
      <c r="N26" s="299">
        <v>0.54305555555555551</v>
      </c>
      <c r="O26" s="305" t="s">
        <v>33</v>
      </c>
      <c r="P26" s="299">
        <v>0.60902777777777783</v>
      </c>
      <c r="Q26" s="300" t="s">
        <v>39</v>
      </c>
      <c r="R26" s="144"/>
      <c r="T26" s="172"/>
      <c r="U26" s="181" t="s">
        <v>74</v>
      </c>
      <c r="V26" s="245" t="s">
        <v>84</v>
      </c>
      <c r="W26" s="176" t="s">
        <v>74</v>
      </c>
      <c r="X26" s="247" t="s">
        <v>74</v>
      </c>
      <c r="Y26" s="47" t="s">
        <v>81</v>
      </c>
      <c r="Z26" s="50">
        <v>0.78125</v>
      </c>
      <c r="AA26" s="46" t="s">
        <v>81</v>
      </c>
      <c r="AB26" s="141" t="s">
        <v>80</v>
      </c>
      <c r="AC26" s="53">
        <v>0.82291666666666663</v>
      </c>
      <c r="AD26" s="46" t="s">
        <v>81</v>
      </c>
      <c r="AE26" s="51" t="s">
        <v>82</v>
      </c>
      <c r="AF26" s="50">
        <v>0.84583333333333333</v>
      </c>
      <c r="AG26" s="46" t="s">
        <v>81</v>
      </c>
      <c r="AH26" s="141" t="s">
        <v>80</v>
      </c>
      <c r="AI26" s="53">
        <v>0.88750000000000007</v>
      </c>
      <c r="AJ26" s="46" t="s">
        <v>81</v>
      </c>
      <c r="AK26" s="51" t="s">
        <v>82</v>
      </c>
      <c r="AL26" s="58">
        <f>+AF26+$W$6</f>
        <v>0.89444444444444449</v>
      </c>
      <c r="AM26" s="59">
        <f>+AF26+$Z$6</f>
        <v>0.9604166666666667</v>
      </c>
      <c r="AN26" s="60">
        <f t="shared" si="5"/>
        <v>0.91041666666666665</v>
      </c>
      <c r="AO26" s="46">
        <f>+AN26+$W$6</f>
        <v>0.95902777777777781</v>
      </c>
      <c r="AP26" s="62" t="str">
        <f>+'2022_02  JST'!AP26</f>
        <v>B4</v>
      </c>
      <c r="AQ26" s="67">
        <f>+AN26+$Z$6</f>
        <v>1.0249999999999999</v>
      </c>
      <c r="AR26" s="202" t="str">
        <f>+'2022_02  JST'!AR26</f>
        <v>B5</v>
      </c>
      <c r="AS26" s="66"/>
    </row>
    <row r="27" spans="1:45" ht="19.5">
      <c r="A27" s="372">
        <v>44661</v>
      </c>
      <c r="B27" s="318" t="s">
        <v>72</v>
      </c>
      <c r="C27" s="319" t="s">
        <v>72</v>
      </c>
      <c r="D27" s="286" t="s">
        <v>73</v>
      </c>
      <c r="E27" s="307" t="s">
        <v>72</v>
      </c>
      <c r="F27" s="34">
        <v>0.90555555555555556</v>
      </c>
      <c r="G27" s="119" t="str">
        <f>+AB27</f>
        <v>B1</v>
      </c>
      <c r="H27" s="34">
        <v>0.94027777777777777</v>
      </c>
      <c r="I27" s="117" t="s">
        <v>14</v>
      </c>
      <c r="J27" s="34">
        <v>0.96944444444444444</v>
      </c>
      <c r="K27" s="119" t="str">
        <f>+AH27</f>
        <v>B2</v>
      </c>
      <c r="L27" s="34">
        <v>4.1666666666666666E-3</v>
      </c>
      <c r="M27" s="117" t="str">
        <f>+AK27</f>
        <v>A2</v>
      </c>
      <c r="N27" s="286">
        <v>7.1527777777777787E-2</v>
      </c>
      <c r="O27" s="287" t="s">
        <v>16</v>
      </c>
      <c r="P27" s="288" t="s">
        <v>47</v>
      </c>
      <c r="Q27" s="289" t="s">
        <v>83</v>
      </c>
      <c r="R27" s="143" t="str">
        <f>+AS27</f>
        <v>67</v>
      </c>
      <c r="T27" s="149">
        <v>44633</v>
      </c>
      <c r="U27" s="200">
        <v>0.26111111111111113</v>
      </c>
      <c r="V27" s="246" t="s">
        <v>74</v>
      </c>
      <c r="W27" s="196" t="s">
        <v>74</v>
      </c>
      <c r="X27" s="248" t="s">
        <v>84</v>
      </c>
      <c r="Y27" s="44" t="s">
        <v>75</v>
      </c>
      <c r="Z27" s="48">
        <v>0.32430555555555557</v>
      </c>
      <c r="AA27" s="43" t="s">
        <v>75</v>
      </c>
      <c r="AB27" s="120" t="s">
        <v>76</v>
      </c>
      <c r="AC27" s="52">
        <v>0.35902777777777778</v>
      </c>
      <c r="AD27" s="43" t="s">
        <v>75</v>
      </c>
      <c r="AE27" s="49" t="s">
        <v>77</v>
      </c>
      <c r="AF27" s="54">
        <v>0.39027777777777778</v>
      </c>
      <c r="AG27" s="43" t="s">
        <v>75</v>
      </c>
      <c r="AH27" s="120" t="s">
        <v>78</v>
      </c>
      <c r="AI27" s="55">
        <v>0.42499999999999999</v>
      </c>
      <c r="AJ27" s="43" t="s">
        <v>75</v>
      </c>
      <c r="AK27" s="49" t="s">
        <v>79</v>
      </c>
      <c r="AL27" s="56">
        <f>+AF27+$W$5</f>
        <v>0.44930555555555557</v>
      </c>
      <c r="AM27" s="57">
        <f>+AF27+$Z$5</f>
        <v>0.48749999999999999</v>
      </c>
      <c r="AN27" s="209">
        <f t="shared" si="5"/>
        <v>0.4548611111111111</v>
      </c>
      <c r="AO27" s="43">
        <f>+AN27+$W$5</f>
        <v>0.51388888888888884</v>
      </c>
      <c r="AP27" s="49" t="str">
        <f>+'2022_02  JST'!AP27</f>
        <v>C</v>
      </c>
      <c r="AQ27" s="55">
        <f>+AN27+$Z$5</f>
        <v>0.55208333333333337</v>
      </c>
      <c r="AR27" s="206" t="str">
        <f>+'2022_02  JST'!AR27</f>
        <v>C</v>
      </c>
      <c r="AS27" s="65" t="str">
        <f>+'2022_02  JST'!AS27</f>
        <v>67</v>
      </c>
    </row>
    <row r="28" spans="1:45" ht="20.25" thickBot="1">
      <c r="A28" s="373"/>
      <c r="B28" s="325"/>
      <c r="C28" s="327"/>
      <c r="D28" s="325" t="str">
        <f t="shared" si="6"/>
        <v xml:space="preserve"> </v>
      </c>
      <c r="E28" s="326" t="str">
        <f t="shared" si="7"/>
        <v xml:space="preserve"> </v>
      </c>
      <c r="F28" s="118">
        <v>0.40833333333333338</v>
      </c>
      <c r="G28" s="121" t="s">
        <v>50</v>
      </c>
      <c r="H28" s="118">
        <v>0.45</v>
      </c>
      <c r="I28" s="121" t="str">
        <f t="shared" ref="I28" si="9">+AE28</f>
        <v>B3</v>
      </c>
      <c r="J28" s="279">
        <v>0.47361111111111115</v>
      </c>
      <c r="K28" s="275" t="str">
        <f t="shared" ref="K28" si="10">+AH28</f>
        <v>E2</v>
      </c>
      <c r="L28" s="274">
        <v>0.51527777777777783</v>
      </c>
      <c r="M28" s="275" t="str">
        <f t="shared" ref="M28" si="11">+AK28</f>
        <v>B3</v>
      </c>
      <c r="N28" s="299" t="s">
        <v>47</v>
      </c>
      <c r="O28" s="305" t="s">
        <v>47</v>
      </c>
      <c r="P28" s="299" t="s">
        <v>47</v>
      </c>
      <c r="Q28" s="300" t="s">
        <v>47</v>
      </c>
      <c r="R28" s="144"/>
      <c r="T28" s="172"/>
      <c r="U28" s="181" t="s">
        <v>84</v>
      </c>
      <c r="V28" s="245" t="s">
        <v>84</v>
      </c>
      <c r="W28" s="176" t="s">
        <v>74</v>
      </c>
      <c r="X28" s="247" t="s">
        <v>74</v>
      </c>
      <c r="Y28" s="47" t="s">
        <v>81</v>
      </c>
      <c r="Z28" s="50">
        <v>0.76388888888888884</v>
      </c>
      <c r="AA28" s="46" t="s">
        <v>81</v>
      </c>
      <c r="AB28" s="141" t="s">
        <v>80</v>
      </c>
      <c r="AC28" s="53">
        <v>0.80555555555555547</v>
      </c>
      <c r="AD28" s="46" t="s">
        <v>81</v>
      </c>
      <c r="AE28" s="51" t="s">
        <v>82</v>
      </c>
      <c r="AF28" s="50">
        <v>0.82847222222222217</v>
      </c>
      <c r="AG28" s="46" t="s">
        <v>81</v>
      </c>
      <c r="AH28" s="141" t="s">
        <v>80</v>
      </c>
      <c r="AI28" s="53">
        <v>0.87013888888888891</v>
      </c>
      <c r="AJ28" s="46" t="s">
        <v>81</v>
      </c>
      <c r="AK28" s="51" t="s">
        <v>82</v>
      </c>
      <c r="AL28" s="58">
        <f>+AF28+$W$6</f>
        <v>0.87708333333333333</v>
      </c>
      <c r="AM28" s="59">
        <f>+AF28+$Z$6</f>
        <v>0.94305555555555554</v>
      </c>
      <c r="AN28" s="61">
        <f t="shared" si="5"/>
        <v>0.89305555555555549</v>
      </c>
      <c r="AO28" s="228">
        <f>+AN28+$W$6</f>
        <v>0.94166666666666665</v>
      </c>
      <c r="AP28" s="62" t="str">
        <f>+'2022_02  JST'!AP28</f>
        <v>B4</v>
      </c>
      <c r="AQ28" s="229">
        <f>+AN28+$Z$6</f>
        <v>1.0076388888888888</v>
      </c>
      <c r="AR28" s="207" t="str">
        <f>+'2022_02  JST'!AR28</f>
        <v>B5</v>
      </c>
      <c r="AS28" s="66"/>
    </row>
    <row r="29" spans="1:45" ht="19.5">
      <c r="A29" s="372">
        <v>44667</v>
      </c>
      <c r="B29" s="318" t="s">
        <v>72</v>
      </c>
      <c r="C29" s="319" t="s">
        <v>72</v>
      </c>
      <c r="D29" s="286" t="s">
        <v>73</v>
      </c>
      <c r="E29" s="307" t="s">
        <v>72</v>
      </c>
      <c r="F29" s="34">
        <v>0.92638888888888893</v>
      </c>
      <c r="G29" s="119" t="str">
        <f>+AB29</f>
        <v>B1</v>
      </c>
      <c r="H29" s="34">
        <v>0.96111111111111114</v>
      </c>
      <c r="I29" s="117" t="str">
        <f>+AE29</f>
        <v>A1</v>
      </c>
      <c r="J29" s="34">
        <v>0.99097222222222225</v>
      </c>
      <c r="K29" s="119" t="str">
        <f>+AH29</f>
        <v>B2</v>
      </c>
      <c r="L29" s="34">
        <v>2.5694444444444447E-2</v>
      </c>
      <c r="M29" s="117" t="str">
        <f>+AK29</f>
        <v>A2</v>
      </c>
      <c r="N29" s="286" t="s">
        <v>47</v>
      </c>
      <c r="O29" s="287" t="s">
        <v>47</v>
      </c>
      <c r="P29" s="288" t="s">
        <v>47</v>
      </c>
      <c r="Q29" s="289" t="s">
        <v>47</v>
      </c>
      <c r="R29" s="143" t="str">
        <f>+AS29</f>
        <v>89</v>
      </c>
      <c r="T29" s="149">
        <f>+'2022_02  JST'!T29</f>
        <v>44667</v>
      </c>
      <c r="U29" s="244">
        <v>0.28472222222222221</v>
      </c>
      <c r="V29" s="246" t="s">
        <v>74</v>
      </c>
      <c r="W29" s="196" t="s">
        <v>74</v>
      </c>
      <c r="X29" s="248" t="s">
        <v>74</v>
      </c>
      <c r="Y29" s="44" t="s">
        <v>75</v>
      </c>
      <c r="Z29" s="48">
        <v>0.34861111111111115</v>
      </c>
      <c r="AA29" s="43" t="s">
        <v>75</v>
      </c>
      <c r="AB29" s="120" t="s">
        <v>76</v>
      </c>
      <c r="AC29" s="52">
        <v>0.3833333333333333</v>
      </c>
      <c r="AD29" s="43" t="s">
        <v>75</v>
      </c>
      <c r="AE29" s="49" t="s">
        <v>77</v>
      </c>
      <c r="AF29" s="54">
        <v>0.41597222222222219</v>
      </c>
      <c r="AG29" s="43" t="s">
        <v>75</v>
      </c>
      <c r="AH29" s="120" t="s">
        <v>78</v>
      </c>
      <c r="AI29" s="55">
        <v>0.45069444444444445</v>
      </c>
      <c r="AJ29" s="43" t="s">
        <v>75</v>
      </c>
      <c r="AK29" s="49" t="s">
        <v>79</v>
      </c>
      <c r="AL29" s="56">
        <f>+AF29+$W$5</f>
        <v>0.47499999999999998</v>
      </c>
      <c r="AM29" s="57">
        <f>+AF29+$Z$5</f>
        <v>0.5131944444444444</v>
      </c>
      <c r="AN29" s="209">
        <f t="shared" si="5"/>
        <v>0.48055555555555551</v>
      </c>
      <c r="AO29" s="43">
        <f>+AN29+$W$5</f>
        <v>0.5395833333333333</v>
      </c>
      <c r="AP29" s="49" t="str">
        <f>+'2022_02  JST'!AP29</f>
        <v>C</v>
      </c>
      <c r="AQ29" s="55">
        <f>+AN29+$Z$5</f>
        <v>0.57777777777777772</v>
      </c>
      <c r="AR29" s="49" t="str">
        <f>+'2022_02  JST'!AR29</f>
        <v>C</v>
      </c>
      <c r="AS29" s="65" t="str">
        <f>+'2022_02  JST'!AS29</f>
        <v>89</v>
      </c>
    </row>
    <row r="30" spans="1:45" ht="20.25" thickBot="1">
      <c r="A30" s="373"/>
      <c r="B30" s="299" t="s">
        <v>72</v>
      </c>
      <c r="C30" s="320" t="s">
        <v>72</v>
      </c>
      <c r="D30" s="299" t="s">
        <v>73</v>
      </c>
      <c r="E30" s="321" t="s">
        <v>72</v>
      </c>
      <c r="F30" s="218">
        <v>0.36736111111111108</v>
      </c>
      <c r="G30" s="219" t="str">
        <f t="shared" ref="G30" si="12">+AB30</f>
        <v>E2</v>
      </c>
      <c r="H30" s="218">
        <v>0.40902777777777777</v>
      </c>
      <c r="I30" s="219" t="str">
        <f t="shared" ref="I30" si="13">+AE30</f>
        <v>B3</v>
      </c>
      <c r="J30" s="218">
        <v>0.42986111111111108</v>
      </c>
      <c r="K30" s="219" t="str">
        <f t="shared" ref="K30" si="14">+AH30</f>
        <v>E2</v>
      </c>
      <c r="L30" s="218">
        <v>0.47152777777777777</v>
      </c>
      <c r="M30" s="219" t="str">
        <f t="shared" ref="M30" si="15">+AK30</f>
        <v>B3</v>
      </c>
      <c r="N30" s="299">
        <v>0.54513888888888895</v>
      </c>
      <c r="O30" s="305" t="s">
        <v>33</v>
      </c>
      <c r="P30" s="299">
        <v>0.61111111111111105</v>
      </c>
      <c r="Q30" s="300" t="s">
        <v>39</v>
      </c>
      <c r="R30" s="144"/>
      <c r="T30" s="172"/>
      <c r="U30" s="235">
        <v>0.72569444444444453</v>
      </c>
      <c r="V30" s="245" t="s">
        <v>80</v>
      </c>
      <c r="W30" s="176">
        <v>0.77569444444444446</v>
      </c>
      <c r="X30" s="247" t="s">
        <v>76</v>
      </c>
      <c r="Y30" s="47" t="s">
        <v>81</v>
      </c>
      <c r="Z30" s="50">
        <v>0.78749999999999998</v>
      </c>
      <c r="AA30" s="46" t="s">
        <v>81</v>
      </c>
      <c r="AB30" s="141" t="s">
        <v>80</v>
      </c>
      <c r="AC30" s="53">
        <v>0.82916666666666661</v>
      </c>
      <c r="AD30" s="46" t="s">
        <v>81</v>
      </c>
      <c r="AE30" s="51" t="s">
        <v>82</v>
      </c>
      <c r="AF30" s="50">
        <v>0.8520833333333333</v>
      </c>
      <c r="AG30" s="46" t="s">
        <v>81</v>
      </c>
      <c r="AH30" s="141" t="s">
        <v>80</v>
      </c>
      <c r="AI30" s="53">
        <v>0.89374999999999993</v>
      </c>
      <c r="AJ30" s="46" t="s">
        <v>81</v>
      </c>
      <c r="AK30" s="51" t="s">
        <v>82</v>
      </c>
      <c r="AL30" s="58">
        <f>+AF30+$W$6</f>
        <v>0.90069444444444446</v>
      </c>
      <c r="AM30" s="59">
        <f>+AF30+$Z$6</f>
        <v>0.96666666666666667</v>
      </c>
      <c r="AN30" s="211">
        <f t="shared" si="5"/>
        <v>0.91666666666666663</v>
      </c>
      <c r="AO30" s="46">
        <f>+AN30+$W$6</f>
        <v>0.96527777777777779</v>
      </c>
      <c r="AP30" s="62" t="str">
        <f>+'2022_02  JST'!AP30</f>
        <v>B4</v>
      </c>
      <c r="AQ30" s="67">
        <f>+AN30+$Z$6</f>
        <v>1.03125</v>
      </c>
      <c r="AR30" s="202" t="str">
        <f>+'2022_02  JST'!AR30</f>
        <v>B5</v>
      </c>
      <c r="AS30" s="66"/>
    </row>
    <row r="31" spans="1:45" ht="19.5">
      <c r="A31" s="372">
        <v>44668</v>
      </c>
      <c r="B31" s="318" t="s">
        <v>72</v>
      </c>
      <c r="C31" s="319" t="s">
        <v>72</v>
      </c>
      <c r="D31" s="286" t="s">
        <v>73</v>
      </c>
      <c r="E31" s="307" t="s">
        <v>72</v>
      </c>
      <c r="F31" s="34">
        <v>0.90833333333333333</v>
      </c>
      <c r="G31" s="119" t="str">
        <f>+AB33</f>
        <v>B1</v>
      </c>
      <c r="H31" s="34">
        <v>0.94305555555555554</v>
      </c>
      <c r="I31" s="117" t="str">
        <f>+AE33</f>
        <v>A1</v>
      </c>
      <c r="J31" s="34">
        <v>0.97291666666666676</v>
      </c>
      <c r="K31" s="119" t="str">
        <f>+AH33</f>
        <v>B2</v>
      </c>
      <c r="L31" s="34">
        <v>7.6388888888888886E-3</v>
      </c>
      <c r="M31" s="117" t="str">
        <f>+AK33</f>
        <v>A2</v>
      </c>
      <c r="N31" s="286"/>
      <c r="O31" s="287"/>
      <c r="P31" s="288"/>
      <c r="Q31" s="289"/>
      <c r="R31" s="143">
        <v>1</v>
      </c>
      <c r="T31" s="149">
        <v>44639</v>
      </c>
      <c r="U31" s="200">
        <v>0.26874999999999999</v>
      </c>
      <c r="V31" s="246" t="s">
        <v>74</v>
      </c>
      <c r="W31" s="196" t="s">
        <v>74</v>
      </c>
      <c r="X31" s="248" t="s">
        <v>74</v>
      </c>
      <c r="Y31" s="44" t="s">
        <v>75</v>
      </c>
      <c r="Z31" s="48">
        <v>0.33124999999999999</v>
      </c>
      <c r="AA31" s="43" t="s">
        <v>75</v>
      </c>
      <c r="AB31" s="120" t="s">
        <v>76</v>
      </c>
      <c r="AC31" s="52">
        <v>0.3659722222222222</v>
      </c>
      <c r="AD31" s="43" t="s">
        <v>75</v>
      </c>
      <c r="AE31" s="49" t="s">
        <v>77</v>
      </c>
      <c r="AF31" s="54">
        <v>0.39652777777777781</v>
      </c>
      <c r="AG31" s="43" t="s">
        <v>75</v>
      </c>
      <c r="AH31" s="120" t="s">
        <v>78</v>
      </c>
      <c r="AI31" s="55">
        <v>0.43124999999999997</v>
      </c>
      <c r="AJ31" s="43" t="s">
        <v>75</v>
      </c>
      <c r="AK31" s="49" t="s">
        <v>79</v>
      </c>
      <c r="AL31" s="56">
        <f>+AF31+$W$5</f>
        <v>0.4555555555555556</v>
      </c>
      <c r="AM31" s="57">
        <f>+AF31+$Z$5</f>
        <v>0.49375000000000002</v>
      </c>
      <c r="AN31" s="209">
        <f t="shared" si="5"/>
        <v>0.46111111111111114</v>
      </c>
      <c r="AO31" s="43">
        <f>+AN31+$W$5</f>
        <v>0.52013888888888893</v>
      </c>
      <c r="AP31" s="49" t="str">
        <f>+'2022_02  JST'!AP31</f>
        <v>C</v>
      </c>
      <c r="AQ31" s="55">
        <f>+AN31+$Z$5</f>
        <v>0.55833333333333335</v>
      </c>
      <c r="AR31" s="49" t="str">
        <f>+'2022_02  JST'!AR31</f>
        <v>C</v>
      </c>
      <c r="AS31" s="65" t="str">
        <f>+'2022_02  JST'!AS31</f>
        <v>01</v>
      </c>
    </row>
    <row r="32" spans="1:45" ht="20.25" thickBot="1">
      <c r="A32" s="373"/>
      <c r="B32" s="299">
        <v>0.35000000000000003</v>
      </c>
      <c r="C32" s="320" t="s">
        <v>80</v>
      </c>
      <c r="D32" s="299">
        <v>0.39166666666666666</v>
      </c>
      <c r="E32" s="321" t="s">
        <v>76</v>
      </c>
      <c r="F32" s="218">
        <v>0.41180555555555554</v>
      </c>
      <c r="G32" s="219" t="str">
        <f t="shared" ref="G32" si="16">+AB34</f>
        <v>E2</v>
      </c>
      <c r="H32" s="218">
        <v>0.45347222222222222</v>
      </c>
      <c r="I32" s="219" t="str">
        <f t="shared" ref="I32" si="17">+AE34</f>
        <v>B3</v>
      </c>
      <c r="J32" s="184">
        <v>0.4777777777777778</v>
      </c>
      <c r="K32" s="185" t="str">
        <f t="shared" ref="K32" si="18">+AH34</f>
        <v>E2</v>
      </c>
      <c r="L32" s="184">
        <v>0.51944444444444449</v>
      </c>
      <c r="M32" s="185" t="str">
        <f t="shared" ref="M32" si="19">+AK34</f>
        <v>B3</v>
      </c>
      <c r="N32" s="299"/>
      <c r="O32" s="305"/>
      <c r="P32" s="299"/>
      <c r="Q32" s="300"/>
      <c r="R32" s="144"/>
      <c r="T32" s="172"/>
      <c r="U32" s="181" t="s">
        <v>74</v>
      </c>
      <c r="V32" s="245" t="s">
        <v>74</v>
      </c>
      <c r="W32" s="176" t="s">
        <v>74</v>
      </c>
      <c r="X32" s="247" t="s">
        <v>74</v>
      </c>
      <c r="Y32" s="47" t="s">
        <v>81</v>
      </c>
      <c r="Z32" s="50">
        <v>0.77083333333333337</v>
      </c>
      <c r="AA32" s="46" t="s">
        <v>81</v>
      </c>
      <c r="AB32" s="141" t="s">
        <v>80</v>
      </c>
      <c r="AC32" s="53">
        <v>0.8125</v>
      </c>
      <c r="AD32" s="46" t="s">
        <v>81</v>
      </c>
      <c r="AE32" s="51" t="s">
        <v>82</v>
      </c>
      <c r="AF32" s="50">
        <v>0.83472222222222225</v>
      </c>
      <c r="AG32" s="46" t="s">
        <v>81</v>
      </c>
      <c r="AH32" s="141" t="s">
        <v>80</v>
      </c>
      <c r="AI32" s="53">
        <v>0.87638888888888899</v>
      </c>
      <c r="AJ32" s="46" t="s">
        <v>81</v>
      </c>
      <c r="AK32" s="51" t="s">
        <v>82</v>
      </c>
      <c r="AL32" s="58">
        <f>+AF32+$W$6</f>
        <v>0.88333333333333341</v>
      </c>
      <c r="AM32" s="59">
        <f>+AF32+$Z$6</f>
        <v>0.94930555555555562</v>
      </c>
      <c r="AN32" s="211">
        <f t="shared" si="5"/>
        <v>0.89930555555555558</v>
      </c>
      <c r="AO32" s="46">
        <f>+AN32+$W$6</f>
        <v>0.94791666666666674</v>
      </c>
      <c r="AP32" s="62" t="str">
        <f>+'2022_02  JST'!AP32</f>
        <v>B4</v>
      </c>
      <c r="AQ32" s="67">
        <f>+AN32+$Z$6</f>
        <v>1.0138888888888888</v>
      </c>
      <c r="AR32" s="202" t="str">
        <f>+'2022_02  JST'!AR32</f>
        <v>B5</v>
      </c>
      <c r="AS32" s="66"/>
    </row>
    <row r="33" spans="1:45" ht="19.5">
      <c r="A33" s="372">
        <v>44674</v>
      </c>
      <c r="B33" s="328">
        <f>+U35</f>
        <v>0</v>
      </c>
      <c r="C33" s="329" t="str">
        <f>+V35</f>
        <v xml:space="preserve"> </v>
      </c>
      <c r="D33" s="308" t="str">
        <f>+W35</f>
        <v xml:space="preserve"> </v>
      </c>
      <c r="E33" s="330" t="str">
        <f>+X35</f>
        <v xml:space="preserve"> </v>
      </c>
      <c r="F33" s="34">
        <v>0.9291666666666667</v>
      </c>
      <c r="G33" s="119" t="str">
        <f>+AB35</f>
        <v>B1</v>
      </c>
      <c r="H33" s="34">
        <v>0.96388888888888891</v>
      </c>
      <c r="I33" s="117" t="str">
        <f>+AE35</f>
        <v>A1</v>
      </c>
      <c r="J33" s="34">
        <v>0.99444444444444446</v>
      </c>
      <c r="K33" s="119" t="str">
        <f>+AH35</f>
        <v>B2</v>
      </c>
      <c r="L33" s="34">
        <v>2.9166666666666664E-2</v>
      </c>
      <c r="M33" s="117" t="str">
        <f>+AK35</f>
        <v>A2</v>
      </c>
      <c r="N33" s="286"/>
      <c r="O33" s="287"/>
      <c r="P33" s="294"/>
      <c r="Q33" s="289"/>
      <c r="R33" s="143">
        <v>23</v>
      </c>
      <c r="T33" s="149">
        <v>44640</v>
      </c>
      <c r="U33" s="200" t="s">
        <v>74</v>
      </c>
      <c r="V33" s="246" t="s">
        <v>74</v>
      </c>
      <c r="W33" s="196" t="s">
        <v>74</v>
      </c>
      <c r="X33" s="248" t="s">
        <v>84</v>
      </c>
      <c r="Y33" s="44" t="s">
        <v>75</v>
      </c>
      <c r="Z33" s="48">
        <v>0.31319444444444444</v>
      </c>
      <c r="AA33" s="43" t="s">
        <v>75</v>
      </c>
      <c r="AB33" s="120" t="s">
        <v>76</v>
      </c>
      <c r="AC33" s="52">
        <v>0.34791666666666665</v>
      </c>
      <c r="AD33" s="43" t="s">
        <v>75</v>
      </c>
      <c r="AE33" s="49" t="s">
        <v>77</v>
      </c>
      <c r="AF33" s="54">
        <v>0.37847222222222227</v>
      </c>
      <c r="AG33" s="43" t="s">
        <v>75</v>
      </c>
      <c r="AH33" s="120" t="s">
        <v>78</v>
      </c>
      <c r="AI33" s="55">
        <v>0.41319444444444442</v>
      </c>
      <c r="AJ33" s="43" t="s">
        <v>75</v>
      </c>
      <c r="AK33" s="49" t="s">
        <v>79</v>
      </c>
      <c r="AL33" s="56">
        <f>+AF33+$W$5</f>
        <v>0.43750000000000006</v>
      </c>
      <c r="AM33" s="57">
        <f>+AF33+$Z$5</f>
        <v>0.47569444444444448</v>
      </c>
      <c r="AN33" s="209">
        <f t="shared" ref="AN33:AN34" si="20">+AF33+$T$2</f>
        <v>0.44305555555555559</v>
      </c>
      <c r="AO33" s="43">
        <f>+AN33+$W$5</f>
        <v>0.50208333333333333</v>
      </c>
      <c r="AP33" s="49" t="str">
        <f>+'2022_02  JST'!AP33</f>
        <v>C</v>
      </c>
      <c r="AQ33" s="55">
        <f>+AN33+$Z$5</f>
        <v>0.54027777777777786</v>
      </c>
      <c r="AR33" s="49" t="str">
        <f>+'2022_02  JST'!AR33</f>
        <v>C</v>
      </c>
      <c r="AS33" s="65" t="str">
        <f>+'2022_02  JST'!AS33</f>
        <v>23</v>
      </c>
    </row>
    <row r="34" spans="1:45" ht="20.25" thickBot="1">
      <c r="A34" s="373"/>
      <c r="B34" s="325"/>
      <c r="C34" s="327"/>
      <c r="D34" s="325" t="str">
        <f>+W36</f>
        <v xml:space="preserve"> </v>
      </c>
      <c r="E34" s="326" t="str">
        <f>+X36</f>
        <v xml:space="preserve"> </v>
      </c>
      <c r="F34" s="118">
        <v>0.36944444444444446</v>
      </c>
      <c r="G34" s="121" t="str">
        <f t="shared" ref="G34" si="21">+AB36</f>
        <v>E2</v>
      </c>
      <c r="H34" s="118">
        <v>0.41111111111111115</v>
      </c>
      <c r="I34" s="121" t="str">
        <f t="shared" ref="I34" si="22">+AE36</f>
        <v>B3</v>
      </c>
      <c r="J34" s="118">
        <v>0.43263888888888885</v>
      </c>
      <c r="K34" s="121" t="str">
        <f t="shared" ref="K34" si="23">+AH36</f>
        <v>E2</v>
      </c>
      <c r="L34" s="118">
        <v>0.47430555555555554</v>
      </c>
      <c r="M34" s="121" t="str">
        <f t="shared" ref="M34" si="24">+AK36</f>
        <v>B3</v>
      </c>
      <c r="N34" s="299" t="s">
        <v>47</v>
      </c>
      <c r="O34" s="305" t="s">
        <v>47</v>
      </c>
      <c r="P34" s="306" t="s">
        <v>47</v>
      </c>
      <c r="Q34" s="300" t="s">
        <v>47</v>
      </c>
      <c r="R34" s="144"/>
      <c r="T34" s="172"/>
      <c r="U34" s="235"/>
      <c r="V34" s="245" t="s">
        <v>80</v>
      </c>
      <c r="W34" s="176"/>
      <c r="X34" s="247" t="s">
        <v>76</v>
      </c>
      <c r="Y34" s="47" t="s">
        <v>81</v>
      </c>
      <c r="Z34" s="50">
        <v>0.75347222222222221</v>
      </c>
      <c r="AA34" s="46" t="s">
        <v>81</v>
      </c>
      <c r="AB34" s="141" t="s">
        <v>80</v>
      </c>
      <c r="AC34" s="53">
        <v>0.79513888888888884</v>
      </c>
      <c r="AD34" s="46" t="s">
        <v>81</v>
      </c>
      <c r="AE34" s="51" t="s">
        <v>82</v>
      </c>
      <c r="AF34" s="50">
        <v>0.81666666666666676</v>
      </c>
      <c r="AG34" s="46" t="s">
        <v>81</v>
      </c>
      <c r="AH34" s="141" t="s">
        <v>80</v>
      </c>
      <c r="AI34" s="53">
        <v>0.85833333333333339</v>
      </c>
      <c r="AJ34" s="46" t="s">
        <v>81</v>
      </c>
      <c r="AK34" s="51" t="s">
        <v>82</v>
      </c>
      <c r="AL34" s="58">
        <f>+AF34+$W$6</f>
        <v>0.86527777777777792</v>
      </c>
      <c r="AM34" s="59">
        <f>+AF34+$Z$6</f>
        <v>0.93125000000000013</v>
      </c>
      <c r="AN34" s="211">
        <f t="shared" si="20"/>
        <v>0.88125000000000009</v>
      </c>
      <c r="AO34" s="46">
        <f>+AN34+$W$6</f>
        <v>0.92986111111111125</v>
      </c>
      <c r="AP34" s="62" t="str">
        <f>+'2022_02  JST'!AP34</f>
        <v>B4</v>
      </c>
      <c r="AQ34" s="67">
        <f>+AN34+$Z$6</f>
        <v>0.99583333333333346</v>
      </c>
      <c r="AR34" s="202" t="str">
        <f>+'2022_02  JST'!AR34</f>
        <v>B5</v>
      </c>
      <c r="AS34" s="66"/>
    </row>
    <row r="35" spans="1:45" ht="19.5">
      <c r="A35" s="372">
        <v>44675</v>
      </c>
      <c r="B35" s="318" t="s">
        <v>47</v>
      </c>
      <c r="C35" s="319" t="s">
        <v>47</v>
      </c>
      <c r="D35" s="286" t="s">
        <v>47</v>
      </c>
      <c r="E35" s="307" t="s">
        <v>47</v>
      </c>
      <c r="F35" s="34">
        <v>0.91111111111111109</v>
      </c>
      <c r="G35" s="119" t="str">
        <f>+AB37</f>
        <v>B1</v>
      </c>
      <c r="H35" s="34">
        <v>0.9458333333333333</v>
      </c>
      <c r="I35" s="117" t="str">
        <f>+AE37</f>
        <v>A1</v>
      </c>
      <c r="J35" s="34">
        <v>0.97569444444444453</v>
      </c>
      <c r="K35" s="119" t="str">
        <f>+AH37</f>
        <v>B2</v>
      </c>
      <c r="L35" s="34">
        <v>1.0416666666666666E-2</v>
      </c>
      <c r="M35" s="117" t="str">
        <f>+AK37</f>
        <v>A2</v>
      </c>
      <c r="N35" s="286" t="s">
        <v>47</v>
      </c>
      <c r="O35" s="287" t="s">
        <v>47</v>
      </c>
      <c r="P35" s="288" t="s">
        <v>47</v>
      </c>
      <c r="Q35" s="289" t="s">
        <v>47</v>
      </c>
      <c r="R35" s="143">
        <v>45</v>
      </c>
      <c r="T35" s="149">
        <v>44641</v>
      </c>
      <c r="U35" s="200"/>
      <c r="V35" s="246" t="s">
        <v>74</v>
      </c>
      <c r="W35" s="196" t="s">
        <v>74</v>
      </c>
      <c r="X35" s="248" t="s">
        <v>74</v>
      </c>
      <c r="Y35" s="44" t="s">
        <v>75</v>
      </c>
      <c r="Z35" s="48">
        <v>0.2902777777777778</v>
      </c>
      <c r="AA35" s="43" t="s">
        <v>75</v>
      </c>
      <c r="AB35" s="120" t="s">
        <v>76</v>
      </c>
      <c r="AC35" s="52">
        <v>0.32500000000000001</v>
      </c>
      <c r="AD35" s="43" t="s">
        <v>75</v>
      </c>
      <c r="AE35" s="49" t="s">
        <v>77</v>
      </c>
      <c r="AF35" s="54">
        <v>0.35486111111111113</v>
      </c>
      <c r="AG35" s="43" t="s">
        <v>75</v>
      </c>
      <c r="AH35" s="120" t="s">
        <v>78</v>
      </c>
      <c r="AI35" s="55">
        <v>0.38958333333333334</v>
      </c>
      <c r="AJ35" s="43" t="s">
        <v>75</v>
      </c>
      <c r="AK35" s="49" t="s">
        <v>79</v>
      </c>
      <c r="AL35" s="56">
        <f>+AF35+$W$5</f>
        <v>0.41388888888888892</v>
      </c>
      <c r="AM35" s="57">
        <f>+AF35+$Z$5</f>
        <v>0.45208333333333334</v>
      </c>
      <c r="AN35" s="154">
        <f t="shared" si="5"/>
        <v>0.41944444444444445</v>
      </c>
      <c r="AO35" s="43">
        <f>+AN35+$W$5</f>
        <v>0.47847222222222224</v>
      </c>
      <c r="AP35" s="49" t="str">
        <f>+'2022_02  JST'!AP35</f>
        <v>C</v>
      </c>
      <c r="AQ35" s="55">
        <f>+AN35+$Z$5</f>
        <v>0.51666666666666672</v>
      </c>
      <c r="AR35" s="206" t="str">
        <f>+'2022_02  JST'!AR35</f>
        <v>C</v>
      </c>
      <c r="AS35" s="65" t="str">
        <f>+'2022_02  JST'!AS35</f>
        <v>45</v>
      </c>
    </row>
    <row r="36" spans="1:45" ht="20.25" thickBot="1">
      <c r="A36" s="373"/>
      <c r="B36" s="299" t="s">
        <v>72</v>
      </c>
      <c r="C36" s="320" t="s">
        <v>72</v>
      </c>
      <c r="D36" s="299" t="s">
        <v>73</v>
      </c>
      <c r="E36" s="321" t="s">
        <v>72</v>
      </c>
      <c r="F36" s="118">
        <v>0.3520833333333333</v>
      </c>
      <c r="G36" s="121" t="str">
        <f t="shared" ref="G36" si="25">+AB38</f>
        <v>E2</v>
      </c>
      <c r="H36" s="118">
        <v>0.39374999999999999</v>
      </c>
      <c r="I36" s="121" t="str">
        <f t="shared" ref="I36" si="26">+AE38</f>
        <v>B3</v>
      </c>
      <c r="J36" s="274">
        <v>0.4145833333333333</v>
      </c>
      <c r="K36" s="275" t="str">
        <f t="shared" ref="K36" si="27">+AH38</f>
        <v>E2</v>
      </c>
      <c r="L36" s="274">
        <v>0.45624999999999999</v>
      </c>
      <c r="M36" s="275" t="str">
        <f t="shared" ref="M36" si="28">+AK38</f>
        <v>B3</v>
      </c>
      <c r="N36" s="299">
        <v>0.52986111111111112</v>
      </c>
      <c r="O36" s="305" t="s">
        <v>33</v>
      </c>
      <c r="P36" s="306">
        <v>0.59583333333333333</v>
      </c>
      <c r="Q36" s="300" t="s">
        <v>39</v>
      </c>
      <c r="R36" s="144"/>
      <c r="T36" s="172"/>
      <c r="U36" s="181">
        <v>0.73125000000000007</v>
      </c>
      <c r="V36" s="245" t="s">
        <v>74</v>
      </c>
      <c r="W36" s="176" t="s">
        <v>74</v>
      </c>
      <c r="X36" s="247" t="s">
        <v>74</v>
      </c>
      <c r="Y36" s="47" t="s">
        <v>81</v>
      </c>
      <c r="Z36" s="50">
        <v>0.79375000000000007</v>
      </c>
      <c r="AA36" s="46" t="s">
        <v>81</v>
      </c>
      <c r="AB36" s="141" t="s">
        <v>80</v>
      </c>
      <c r="AC36" s="53">
        <v>0.8354166666666667</v>
      </c>
      <c r="AD36" s="46" t="s">
        <v>81</v>
      </c>
      <c r="AE36" s="51" t="s">
        <v>82</v>
      </c>
      <c r="AF36" s="50">
        <v>0.86041666666666661</v>
      </c>
      <c r="AG36" s="46" t="s">
        <v>81</v>
      </c>
      <c r="AH36" s="141" t="s">
        <v>80</v>
      </c>
      <c r="AI36" s="53">
        <v>0.90208333333333324</v>
      </c>
      <c r="AJ36" s="46" t="s">
        <v>81</v>
      </c>
      <c r="AK36" s="51" t="s">
        <v>82</v>
      </c>
      <c r="AL36" s="58">
        <f>+AF36+$W$6</f>
        <v>0.90902777777777777</v>
      </c>
      <c r="AM36" s="59">
        <f>+AF36+$Z$6</f>
        <v>0.97499999999999998</v>
      </c>
      <c r="AN36" s="61">
        <f t="shared" si="5"/>
        <v>0.92499999999999993</v>
      </c>
      <c r="AO36" s="228">
        <f>+AN36+$W$6</f>
        <v>0.97361111111111109</v>
      </c>
      <c r="AP36" s="64" t="str">
        <f>+'2022_02  JST'!AP36</f>
        <v>B4</v>
      </c>
      <c r="AQ36" s="229">
        <f>+AN36+$Z$6</f>
        <v>1.0395833333333333</v>
      </c>
      <c r="AR36" s="203" t="str">
        <f>+'2022_02  JST'!AR36</f>
        <v>B5</v>
      </c>
      <c r="AS36" s="66"/>
    </row>
    <row r="37" spans="1:45" ht="19.5">
      <c r="A37" s="372">
        <v>44680</v>
      </c>
      <c r="B37" s="318">
        <v>0.88611111111111107</v>
      </c>
      <c r="C37" s="319" t="s">
        <v>76</v>
      </c>
      <c r="D37" s="286">
        <v>0.92083333333333339</v>
      </c>
      <c r="E37" s="289" t="s">
        <v>77</v>
      </c>
      <c r="F37" s="34">
        <v>0.94930555555555562</v>
      </c>
      <c r="G37" s="119" t="str">
        <f>+AB39</f>
        <v>B1</v>
      </c>
      <c r="H37" s="34">
        <v>0.98402777777777783</v>
      </c>
      <c r="I37" s="117" t="str">
        <f>+AE39</f>
        <v>A1</v>
      </c>
      <c r="J37" s="34">
        <v>1.5277777777777777E-2</v>
      </c>
      <c r="K37" s="119" t="str">
        <f>+AH39</f>
        <v>B2</v>
      </c>
      <c r="L37" s="34">
        <v>4.9999999999999996E-2</v>
      </c>
      <c r="M37" s="117" t="str">
        <f>+AK39</f>
        <v>A2</v>
      </c>
      <c r="N37" s="286" t="s">
        <v>47</v>
      </c>
      <c r="O37" s="287" t="s">
        <v>47</v>
      </c>
      <c r="P37" s="288" t="s">
        <v>47</v>
      </c>
      <c r="Q37" s="289" t="s">
        <v>47</v>
      </c>
      <c r="R37" s="143">
        <v>67</v>
      </c>
      <c r="T37" s="149">
        <v>44646</v>
      </c>
      <c r="U37" s="195">
        <v>0.27361111111111108</v>
      </c>
      <c r="V37" s="246" t="s">
        <v>76</v>
      </c>
      <c r="W37" s="196">
        <v>0.30833333333333335</v>
      </c>
      <c r="X37" s="249" t="s">
        <v>77</v>
      </c>
      <c r="Y37" s="44" t="s">
        <v>75</v>
      </c>
      <c r="Z37" s="48">
        <v>0.33680555555555558</v>
      </c>
      <c r="AA37" s="43" t="s">
        <v>75</v>
      </c>
      <c r="AB37" s="120" t="s">
        <v>76</v>
      </c>
      <c r="AC37" s="52">
        <v>0.37152777777777773</v>
      </c>
      <c r="AD37" s="43" t="s">
        <v>75</v>
      </c>
      <c r="AE37" s="49" t="s">
        <v>77</v>
      </c>
      <c r="AF37" s="54">
        <v>0.40347222222222223</v>
      </c>
      <c r="AG37" s="43" t="s">
        <v>75</v>
      </c>
      <c r="AH37" s="120" t="s">
        <v>78</v>
      </c>
      <c r="AI37" s="55">
        <v>0.4381944444444445</v>
      </c>
      <c r="AJ37" s="43" t="s">
        <v>75</v>
      </c>
      <c r="AK37" s="49" t="s">
        <v>79</v>
      </c>
      <c r="AL37" s="56">
        <f>+AF37+$W$5</f>
        <v>0.46250000000000002</v>
      </c>
      <c r="AM37" s="57">
        <f>+AF37+$Z$5</f>
        <v>0.50069444444444444</v>
      </c>
      <c r="AN37" s="154">
        <f t="shared" ref="AN37:AN38" si="29">+AF37+$T$2</f>
        <v>0.46805555555555556</v>
      </c>
      <c r="AO37" s="43">
        <f>+AN37+$W$5</f>
        <v>0.52708333333333335</v>
      </c>
      <c r="AP37" s="49" t="str">
        <f>+'2022_02  JST'!AP37</f>
        <v>C</v>
      </c>
      <c r="AQ37" s="55">
        <f>+AN37+$Z$5</f>
        <v>0.56527777777777777</v>
      </c>
      <c r="AR37" s="49" t="str">
        <f>+'2022_02  JST'!AR37</f>
        <v>C</v>
      </c>
      <c r="AS37" s="65" t="str">
        <f>+'2022_02  JST'!AS37</f>
        <v>67</v>
      </c>
    </row>
    <row r="38" spans="1:45" ht="20.25" thickBot="1">
      <c r="A38" s="373"/>
      <c r="B38" s="331" t="str">
        <f>+U40</f>
        <v xml:space="preserve">  </v>
      </c>
      <c r="C38" s="332" t="s">
        <v>48</v>
      </c>
      <c r="D38" s="312" t="str">
        <f t="shared" ref="D38" si="30">+W40</f>
        <v xml:space="preserve"> </v>
      </c>
      <c r="E38" s="314" t="str">
        <f>+X40</f>
        <v xml:space="preserve"> </v>
      </c>
      <c r="F38" s="268">
        <v>0.3888888888888889</v>
      </c>
      <c r="G38" s="269" t="str">
        <f t="shared" ref="G38" si="31">+AB40</f>
        <v>E2</v>
      </c>
      <c r="H38" s="268">
        <v>0.43055555555555558</v>
      </c>
      <c r="I38" s="269" t="str">
        <f t="shared" ref="I38" si="32">+AE40</f>
        <v>B3</v>
      </c>
      <c r="J38" s="268">
        <v>0.45277777777777778</v>
      </c>
      <c r="K38" s="269" t="str">
        <f t="shared" ref="K38" si="33">+AH40</f>
        <v>E1</v>
      </c>
      <c r="L38" s="268">
        <v>0.49444444444444446</v>
      </c>
      <c r="M38" s="269" t="str">
        <f t="shared" ref="M38" si="34">+AK40</f>
        <v>B3</v>
      </c>
      <c r="N38" s="290" t="s">
        <v>47</v>
      </c>
      <c r="O38" s="291" t="s">
        <v>47</v>
      </c>
      <c r="P38" s="292" t="s">
        <v>47</v>
      </c>
      <c r="Q38" s="293" t="s">
        <v>47</v>
      </c>
      <c r="R38" s="270"/>
      <c r="T38" s="172"/>
      <c r="U38" s="181" t="s">
        <v>74</v>
      </c>
      <c r="V38" s="194" t="s">
        <v>84</v>
      </c>
      <c r="W38" s="176" t="s">
        <v>74</v>
      </c>
      <c r="X38" s="198" t="s">
        <v>74</v>
      </c>
      <c r="Y38" s="47" t="s">
        <v>81</v>
      </c>
      <c r="Z38" s="50">
        <v>0.77638888888888891</v>
      </c>
      <c r="AA38" s="46" t="s">
        <v>81</v>
      </c>
      <c r="AB38" s="141" t="s">
        <v>80</v>
      </c>
      <c r="AC38" s="53">
        <v>0.81805555555555554</v>
      </c>
      <c r="AD38" s="46" t="s">
        <v>81</v>
      </c>
      <c r="AE38" s="51" t="s">
        <v>82</v>
      </c>
      <c r="AF38" s="50">
        <v>0.84097222222222223</v>
      </c>
      <c r="AG38" s="46" t="s">
        <v>81</v>
      </c>
      <c r="AH38" s="141" t="s">
        <v>80</v>
      </c>
      <c r="AI38" s="53">
        <v>0.88263888888888886</v>
      </c>
      <c r="AJ38" s="46" t="s">
        <v>81</v>
      </c>
      <c r="AK38" s="51" t="s">
        <v>82</v>
      </c>
      <c r="AL38" s="58">
        <f>+AF38+$W$6</f>
        <v>0.88958333333333339</v>
      </c>
      <c r="AM38" s="59">
        <f>+AF38+$Z$6</f>
        <v>0.9555555555555556</v>
      </c>
      <c r="AN38" s="60">
        <f t="shared" si="29"/>
        <v>0.90555555555555556</v>
      </c>
      <c r="AO38" s="46">
        <f>+AN38+$W$6</f>
        <v>0.95416666666666672</v>
      </c>
      <c r="AP38" s="62" t="str">
        <f>+'2022_02  JST'!AP38</f>
        <v>B4</v>
      </c>
      <c r="AQ38" s="67">
        <f>+AN38+$Z$6</f>
        <v>1.0201388888888889</v>
      </c>
      <c r="AR38" s="203" t="str">
        <f>+'2022_02  JST'!AR38</f>
        <v>B5</v>
      </c>
      <c r="AS38" s="66"/>
    </row>
    <row r="39" spans="1:45" ht="19.5">
      <c r="A39" s="372">
        <v>44681</v>
      </c>
      <c r="B39" s="328"/>
      <c r="C39" s="333"/>
      <c r="D39" s="308"/>
      <c r="E39" s="309"/>
      <c r="F39" s="283">
        <v>0.93125000000000002</v>
      </c>
      <c r="G39" s="210" t="s">
        <v>76</v>
      </c>
      <c r="H39" s="283">
        <v>0.96597222222222223</v>
      </c>
      <c r="I39" s="285" t="s">
        <v>77</v>
      </c>
      <c r="J39" s="283">
        <v>0.99652777777777779</v>
      </c>
      <c r="K39" s="210" t="s">
        <v>78</v>
      </c>
      <c r="L39" s="283">
        <v>3.125E-2</v>
      </c>
      <c r="M39" s="285" t="s">
        <v>79</v>
      </c>
      <c r="N39" s="286"/>
      <c r="O39" s="287"/>
      <c r="P39" s="294"/>
      <c r="Q39" s="289"/>
      <c r="R39" s="284">
        <v>89</v>
      </c>
      <c r="T39" s="149">
        <v>44647</v>
      </c>
      <c r="U39" s="200" t="s">
        <v>47</v>
      </c>
      <c r="V39" s="201" t="str">
        <f>+'2022_02  JST'!V39</f>
        <v xml:space="preserve">  </v>
      </c>
      <c r="W39" s="196" t="s">
        <v>83</v>
      </c>
      <c r="X39" s="197" t="str">
        <f>+'2022_02  JST'!X39</f>
        <v xml:space="preserve">  </v>
      </c>
      <c r="Y39" s="44" t="str">
        <f>+$Y$3</f>
        <v>(30min)</v>
      </c>
      <c r="Z39" s="48">
        <v>0.93402777777777779</v>
      </c>
      <c r="AA39" s="43" t="str">
        <f>+$U$3</f>
        <v>(30min)</v>
      </c>
      <c r="AB39" s="120" t="s">
        <v>25</v>
      </c>
      <c r="AC39" s="52">
        <f>+Z39+$W$3</f>
        <v>0.96875</v>
      </c>
      <c r="AD39" s="43" t="str">
        <f>+$Y$3</f>
        <v>(30min)</v>
      </c>
      <c r="AE39" s="49" t="s">
        <v>14</v>
      </c>
      <c r="AF39" s="54">
        <f t="shared" ref="AF39:AF44" si="35">+Z39+$T$2</f>
        <v>0.99861111111111112</v>
      </c>
      <c r="AG39" s="43" t="str">
        <f>+$U$3</f>
        <v>(30min)</v>
      </c>
      <c r="AH39" s="120" t="s">
        <v>27</v>
      </c>
      <c r="AI39" s="55">
        <f>+AF39+$W$3</f>
        <v>1.0333333333333334</v>
      </c>
      <c r="AJ39" s="43" t="str">
        <f>+$Y$3</f>
        <v>(30min)</v>
      </c>
      <c r="AK39" s="49" t="s">
        <v>16</v>
      </c>
      <c r="AL39" s="56">
        <f>+AF39+$W$5</f>
        <v>1.0576388888888888</v>
      </c>
      <c r="AM39" s="57">
        <f>+AF39+$Z$5</f>
        <v>1.0958333333333334</v>
      </c>
      <c r="AN39" s="154">
        <f t="shared" si="5"/>
        <v>1.0631944444444446</v>
      </c>
      <c r="AO39" s="43">
        <f>+AN39+$W$5</f>
        <v>1.1222222222222222</v>
      </c>
      <c r="AP39" s="49" t="str">
        <f>+'2022_02  JST'!AP39</f>
        <v>C</v>
      </c>
      <c r="AQ39" s="55">
        <f>+AN39+$Z$5</f>
        <v>1.1604166666666669</v>
      </c>
      <c r="AR39" s="49" t="str">
        <f>+'2022_02  JST'!AR39</f>
        <v>C</v>
      </c>
      <c r="AS39" s="65" t="str">
        <f>+'2022_02  JST'!AS39</f>
        <v>89</v>
      </c>
    </row>
    <row r="40" spans="1:45" ht="20.25" thickBot="1">
      <c r="A40" s="373"/>
      <c r="B40" s="334"/>
      <c r="C40" s="280"/>
      <c r="D40" s="281"/>
      <c r="E40" s="282"/>
      <c r="F40" s="218">
        <v>0.37152777777777773</v>
      </c>
      <c r="G40" s="219" t="s">
        <v>80</v>
      </c>
      <c r="H40" s="218">
        <v>0.41319444444444442</v>
      </c>
      <c r="I40" s="219" t="s">
        <v>82</v>
      </c>
      <c r="J40" s="218">
        <v>0.43472222222222223</v>
      </c>
      <c r="K40" s="219" t="s">
        <v>85</v>
      </c>
      <c r="L40" s="218">
        <v>0.47638888888888892</v>
      </c>
      <c r="M40" s="219" t="s">
        <v>82</v>
      </c>
      <c r="N40" s="295">
        <v>0.55069444444444449</v>
      </c>
      <c r="O40" s="296" t="s">
        <v>33</v>
      </c>
      <c r="P40" s="297">
        <v>0.6166666666666667</v>
      </c>
      <c r="Q40" s="298" t="s">
        <v>39</v>
      </c>
      <c r="R40" s="276"/>
      <c r="T40" s="172"/>
      <c r="U40" s="181" t="s">
        <v>83</v>
      </c>
      <c r="V40" s="194" t="str">
        <f>+'2022_02  JST'!V40</f>
        <v xml:space="preserve"> </v>
      </c>
      <c r="W40" s="176" t="s">
        <v>47</v>
      </c>
      <c r="X40" s="198" t="str">
        <f>+'2022_02  JST'!X40</f>
        <v xml:space="preserve"> </v>
      </c>
      <c r="Y40" s="47" t="str">
        <f>+$Y$4</f>
        <v>(45min)</v>
      </c>
      <c r="Z40" s="50">
        <f>+Z39+$U$2</f>
        <v>1.3743055555555554</v>
      </c>
      <c r="AA40" s="46" t="str">
        <f>+$U$4</f>
        <v>(45min)</v>
      </c>
      <c r="AB40" s="141" t="s">
        <v>50</v>
      </c>
      <c r="AC40" s="53">
        <f>+Z40+$W$4</f>
        <v>1.4159722222222222</v>
      </c>
      <c r="AD40" s="46" t="str">
        <f>+$Y$4</f>
        <v>(45min)</v>
      </c>
      <c r="AE40" s="51" t="s">
        <v>31</v>
      </c>
      <c r="AF40" s="243">
        <f t="shared" si="35"/>
        <v>1.4388888888888889</v>
      </c>
      <c r="AG40" s="46" t="str">
        <f>+$U$4</f>
        <v>(45min)</v>
      </c>
      <c r="AH40" s="141" t="s">
        <v>48</v>
      </c>
      <c r="AI40" s="53">
        <f>+AF40+$W$4</f>
        <v>1.4805555555555556</v>
      </c>
      <c r="AJ40" s="46" t="str">
        <f>+$Y$4</f>
        <v>(45min)</v>
      </c>
      <c r="AK40" s="51" t="s">
        <v>31</v>
      </c>
      <c r="AL40" s="58">
        <f>+AF40+$W$6</f>
        <v>1.4875</v>
      </c>
      <c r="AM40" s="59">
        <f>+AF40+$Z$6</f>
        <v>1.5534722222222221</v>
      </c>
      <c r="AN40" s="61">
        <f t="shared" si="5"/>
        <v>1.5034722222222223</v>
      </c>
      <c r="AO40" s="228">
        <f>+AN40+$W$6</f>
        <v>1.5520833333333335</v>
      </c>
      <c r="AP40" s="186" t="str">
        <f>+'2022_02  JST'!AP40</f>
        <v>B4</v>
      </c>
      <c r="AQ40" s="229">
        <f>+AN40+$Z$6</f>
        <v>1.6180555555555556</v>
      </c>
      <c r="AR40" s="203" t="str">
        <f>+'2022_02  JST'!AR40</f>
        <v>B5</v>
      </c>
      <c r="AS40" s="66"/>
    </row>
    <row r="41" spans="1:45" ht="19.5" hidden="1">
      <c r="A41" s="365">
        <v>28</v>
      </c>
      <c r="B41" s="25"/>
      <c r="C41" s="25"/>
      <c r="D41" s="130">
        <f>+W41</f>
        <v>0.29930555555555555</v>
      </c>
      <c r="E41" s="131"/>
      <c r="F41" s="163"/>
      <c r="G41" s="164" t="str">
        <f>+AB43</f>
        <v>B1</v>
      </c>
      <c r="H41" s="163">
        <f>+AC41</f>
        <v>0.36388888888888887</v>
      </c>
      <c r="I41" s="165" t="str">
        <f>+AE43</f>
        <v>A1</v>
      </c>
      <c r="J41" s="163">
        <f>+AF41</f>
        <v>0.39374999999999999</v>
      </c>
      <c r="K41" s="164" t="str">
        <f>+AH43</f>
        <v>B2</v>
      </c>
      <c r="L41" s="163">
        <f>+AI41</f>
        <v>0.4284722222222222</v>
      </c>
      <c r="M41" s="165" t="str">
        <f>+AK43</f>
        <v>A2</v>
      </c>
      <c r="N41" s="166"/>
      <c r="O41" s="167"/>
      <c r="P41" s="168"/>
      <c r="Q41" s="169"/>
      <c r="R41" s="271" t="s">
        <v>86</v>
      </c>
      <c r="T41" s="2">
        <v>28</v>
      </c>
      <c r="U41" s="42">
        <f t="shared" ref="U41" si="36">+Z41-+$T$2</f>
        <v>0.26458333333333334</v>
      </c>
      <c r="V41" s="42"/>
      <c r="W41" s="43">
        <f t="shared" ref="W41" si="37">+U41+$W$3</f>
        <v>0.29930555555555555</v>
      </c>
      <c r="X41" s="73"/>
      <c r="Y41" s="44" t="str">
        <f>+$Y$3</f>
        <v>(30min)</v>
      </c>
      <c r="Z41" s="48">
        <v>0.32916666666666666</v>
      </c>
      <c r="AA41" s="43" t="str">
        <f>+$U$3</f>
        <v>(30min)</v>
      </c>
      <c r="AB41" s="120" t="s">
        <v>25</v>
      </c>
      <c r="AC41" s="52">
        <f>+Z41+$W$3</f>
        <v>0.36388888888888887</v>
      </c>
      <c r="AD41" s="43" t="str">
        <f>+$Y$3</f>
        <v>(30min)</v>
      </c>
      <c r="AE41" s="49" t="s">
        <v>14</v>
      </c>
      <c r="AF41" s="54">
        <f t="shared" ref="AF41:AF42" si="38">+Z41+$T$2</f>
        <v>0.39374999999999999</v>
      </c>
      <c r="AG41" s="43" t="str">
        <f>+$U$3</f>
        <v>(30min)</v>
      </c>
      <c r="AH41" s="120" t="s">
        <v>27</v>
      </c>
      <c r="AI41" s="55">
        <f>+AF41+$W$3</f>
        <v>0.4284722222222222</v>
      </c>
      <c r="AJ41" s="43" t="str">
        <f>+$Y$3</f>
        <v>(30min)</v>
      </c>
      <c r="AK41" s="49" t="s">
        <v>16</v>
      </c>
      <c r="AL41" s="56">
        <f>+AF41+$W$5</f>
        <v>0.45277777777777778</v>
      </c>
      <c r="AM41" s="57">
        <f>+AF41+$Z$5</f>
        <v>0.4909722222222222</v>
      </c>
      <c r="AN41" s="154">
        <f t="shared" ref="AN41:AN42" si="39">+AF41+$T$2</f>
        <v>0.45833333333333331</v>
      </c>
      <c r="AO41" s="43">
        <f>+AN41+$W$5</f>
        <v>0.51736111111111105</v>
      </c>
      <c r="AP41" s="49"/>
      <c r="AQ41" s="55">
        <f>+AN41+$Z$5</f>
        <v>0.55555555555555558</v>
      </c>
      <c r="AR41" s="49"/>
      <c r="AS41" s="102" t="s">
        <v>86</v>
      </c>
    </row>
    <row r="42" spans="1:45" ht="20.25" hidden="1" thickBot="1">
      <c r="A42" s="361"/>
      <c r="B42" s="180"/>
      <c r="C42" s="180"/>
      <c r="D42" s="126">
        <f>+W42</f>
        <v>0</v>
      </c>
      <c r="E42" s="125"/>
      <c r="F42" s="118"/>
      <c r="G42" s="121" t="str">
        <f t="shared" ref="G42" si="40">+AB44</f>
        <v>E1</v>
      </c>
      <c r="H42" s="118">
        <f>+AC42</f>
        <v>0.81111111111111101</v>
      </c>
      <c r="I42" s="121" t="str">
        <f t="shared" ref="I42" si="41">+AE44</f>
        <v>B3</v>
      </c>
      <c r="J42" s="118">
        <f>+AF42</f>
        <v>0.8340277777777777</v>
      </c>
      <c r="K42" s="121" t="str">
        <f t="shared" ref="K42" si="42">+AH44</f>
        <v>E1</v>
      </c>
      <c r="L42" s="118">
        <f>+AI42</f>
        <v>0.87569444444444433</v>
      </c>
      <c r="M42" s="121" t="str">
        <f t="shared" ref="M42" si="43">+AK44</f>
        <v>B3</v>
      </c>
      <c r="N42" s="135"/>
      <c r="O42" s="136"/>
      <c r="P42" s="137"/>
      <c r="Q42" s="138"/>
      <c r="R42" s="146" t="s">
        <v>74</v>
      </c>
      <c r="T42" s="160">
        <v>28</v>
      </c>
      <c r="U42" s="45"/>
      <c r="V42" s="45"/>
      <c r="W42" s="46"/>
      <c r="X42" s="74"/>
      <c r="Y42" s="47" t="str">
        <f>+$Y$4</f>
        <v>(45min)</v>
      </c>
      <c r="Z42" s="50">
        <f>+Z41+$U$2</f>
        <v>0.76944444444444438</v>
      </c>
      <c r="AA42" s="46" t="str">
        <f>+$U$4</f>
        <v>(45min)</v>
      </c>
      <c r="AB42" s="141" t="s">
        <v>48</v>
      </c>
      <c r="AC42" s="53">
        <f>+Z42+$W$4</f>
        <v>0.81111111111111101</v>
      </c>
      <c r="AD42" s="46" t="str">
        <f>+$Y$4</f>
        <v>(45min)</v>
      </c>
      <c r="AE42" s="51" t="s">
        <v>31</v>
      </c>
      <c r="AF42" s="50">
        <f t="shared" si="38"/>
        <v>0.8340277777777777</v>
      </c>
      <c r="AG42" s="46" t="str">
        <f>+$U$4</f>
        <v>(45min)</v>
      </c>
      <c r="AH42" s="141" t="s">
        <v>48</v>
      </c>
      <c r="AI42" s="53">
        <f>+AF42+$W$4</f>
        <v>0.87569444444444433</v>
      </c>
      <c r="AJ42" s="46" t="str">
        <f>+$Y$4</f>
        <v>(45min)</v>
      </c>
      <c r="AK42" s="51" t="s">
        <v>31</v>
      </c>
      <c r="AL42" s="58">
        <f>+AF42+$W$6</f>
        <v>0.88263888888888886</v>
      </c>
      <c r="AM42" s="59">
        <f>+AF42+$Z$6</f>
        <v>0.94861111111111107</v>
      </c>
      <c r="AN42" s="60">
        <f t="shared" si="39"/>
        <v>0.89861111111111103</v>
      </c>
      <c r="AO42" s="46">
        <f>+AN42+$W$6</f>
        <v>0.94722222222222219</v>
      </c>
      <c r="AP42" s="64"/>
      <c r="AQ42" s="103">
        <f>+AN42+$Z$6</f>
        <v>1.0131944444444443</v>
      </c>
      <c r="AR42" s="104"/>
      <c r="AS42" s="105" t="s">
        <v>47</v>
      </c>
    </row>
    <row r="43" spans="1:45" ht="19.5" hidden="1">
      <c r="A43" s="360">
        <v>29</v>
      </c>
      <c r="B43" s="25"/>
      <c r="C43" s="25"/>
      <c r="D43" s="130">
        <f>+W43</f>
        <v>0.28333333333333333</v>
      </c>
      <c r="E43" s="131"/>
      <c r="F43" s="34"/>
      <c r="G43" s="153" t="s">
        <v>25</v>
      </c>
      <c r="H43" s="34">
        <f>+AC43</f>
        <v>0.34791666666666665</v>
      </c>
      <c r="I43" s="117" t="s">
        <v>14</v>
      </c>
      <c r="J43" s="34">
        <f>+AF43</f>
        <v>0.37777777777777777</v>
      </c>
      <c r="K43" s="119" t="s">
        <v>27</v>
      </c>
      <c r="L43" s="34">
        <f>+AI43</f>
        <v>0.41249999999999998</v>
      </c>
      <c r="M43" s="117">
        <f>+AK45</f>
        <v>0</v>
      </c>
      <c r="N43" s="127"/>
      <c r="O43" s="139"/>
      <c r="P43" s="133"/>
      <c r="Q43" s="134"/>
      <c r="R43" s="145">
        <v>45</v>
      </c>
      <c r="T43" s="5">
        <v>29</v>
      </c>
      <c r="U43" s="42">
        <f t="shared" ref="U43" si="44">+Z43-+$T$2</f>
        <v>0.24861111111111112</v>
      </c>
      <c r="V43" s="42"/>
      <c r="W43" s="43">
        <f>+U43+$W$3</f>
        <v>0.28333333333333333</v>
      </c>
      <c r="X43" s="73"/>
      <c r="Y43" s="44" t="str">
        <f>+$Y$3</f>
        <v>(30min)</v>
      </c>
      <c r="Z43" s="48">
        <v>0.31319444444444444</v>
      </c>
      <c r="AA43" s="43" t="str">
        <f>+$U$3</f>
        <v>(30min)</v>
      </c>
      <c r="AB43" s="120" t="s">
        <v>25</v>
      </c>
      <c r="AC43" s="52">
        <f>+Z43+$W$3</f>
        <v>0.34791666666666665</v>
      </c>
      <c r="AD43" s="43" t="str">
        <f>+$Y$3</f>
        <v>(30min)</v>
      </c>
      <c r="AE43" s="49" t="s">
        <v>14</v>
      </c>
      <c r="AF43" s="54">
        <f t="shared" si="35"/>
        <v>0.37777777777777777</v>
      </c>
      <c r="AG43" s="43" t="str">
        <f>+$U$3</f>
        <v>(30min)</v>
      </c>
      <c r="AH43" s="120" t="s">
        <v>27</v>
      </c>
      <c r="AI43" s="55">
        <f>+AF43+$W$3</f>
        <v>0.41249999999999998</v>
      </c>
      <c r="AJ43" s="43" t="str">
        <f>+$Y$3</f>
        <v>(30min)</v>
      </c>
      <c r="AK43" s="49" t="s">
        <v>16</v>
      </c>
      <c r="AL43" s="56">
        <f>+AF43+$W$5</f>
        <v>0.43680555555555556</v>
      </c>
      <c r="AM43" s="57">
        <f>+AF43+$Z$5</f>
        <v>0.47499999999999998</v>
      </c>
      <c r="AN43" s="154">
        <f t="shared" si="5"/>
        <v>0.44236111111111109</v>
      </c>
      <c r="AO43" s="43">
        <f>+AN43+$W$5</f>
        <v>0.50138888888888888</v>
      </c>
      <c r="AP43" s="49"/>
      <c r="AQ43" s="55">
        <f>+AN43+$Z$5</f>
        <v>0.5395833333333333</v>
      </c>
      <c r="AR43" s="49"/>
      <c r="AS43" s="102">
        <v>45</v>
      </c>
    </row>
    <row r="44" spans="1:45" ht="20.25" hidden="1" thickBot="1">
      <c r="A44" s="361"/>
      <c r="B44" s="180"/>
      <c r="C44" s="180"/>
      <c r="D44" s="126">
        <f>+W44</f>
        <v>0</v>
      </c>
      <c r="E44" s="125"/>
      <c r="F44" s="118"/>
      <c r="G44" s="152" t="s">
        <v>48</v>
      </c>
      <c r="H44" s="118">
        <f>+AC44</f>
        <v>0.79513888888888884</v>
      </c>
      <c r="I44" s="121" t="s">
        <v>31</v>
      </c>
      <c r="J44" s="118">
        <f>+AF44</f>
        <v>0.81805555555555554</v>
      </c>
      <c r="K44" s="121" t="s">
        <v>48</v>
      </c>
      <c r="L44" s="118">
        <f>+AI44</f>
        <v>0.85972222222222217</v>
      </c>
      <c r="M44" s="121">
        <f t="shared" ref="M44" si="45">+AK46</f>
        <v>0</v>
      </c>
      <c r="N44" s="135"/>
      <c r="O44" s="136"/>
      <c r="P44" s="137"/>
      <c r="Q44" s="138"/>
      <c r="R44" s="146"/>
      <c r="T44" s="4">
        <v>29</v>
      </c>
      <c r="U44" s="45"/>
      <c r="V44" s="45"/>
      <c r="W44" s="46"/>
      <c r="X44" s="74"/>
      <c r="Y44" s="47" t="str">
        <f>+$Y$4</f>
        <v>(45min)</v>
      </c>
      <c r="Z44" s="50">
        <f>+Z43+$U$2</f>
        <v>0.75347222222222221</v>
      </c>
      <c r="AA44" s="46" t="str">
        <f>+$U$4</f>
        <v>(45min)</v>
      </c>
      <c r="AB44" s="141" t="s">
        <v>48</v>
      </c>
      <c r="AC44" s="53">
        <f>+Z44+$W$4</f>
        <v>0.79513888888888884</v>
      </c>
      <c r="AD44" s="46" t="str">
        <f>+$Y$4</f>
        <v>(45min)</v>
      </c>
      <c r="AE44" s="51" t="s">
        <v>31</v>
      </c>
      <c r="AF44" s="50">
        <f t="shared" si="35"/>
        <v>0.81805555555555554</v>
      </c>
      <c r="AG44" s="46" t="str">
        <f>+$U$4</f>
        <v>(45min)</v>
      </c>
      <c r="AH44" s="141" t="s">
        <v>48</v>
      </c>
      <c r="AI44" s="53">
        <f>+AF44+$W$4</f>
        <v>0.85972222222222217</v>
      </c>
      <c r="AJ44" s="46" t="str">
        <f>+$Y$4</f>
        <v>(45min)</v>
      </c>
      <c r="AK44" s="51" t="s">
        <v>31</v>
      </c>
      <c r="AL44" s="58">
        <f>+AF44+$W$6</f>
        <v>0.8666666666666667</v>
      </c>
      <c r="AM44" s="59">
        <f>+AF44+$Z$6</f>
        <v>0.93263888888888891</v>
      </c>
      <c r="AN44" s="60">
        <f t="shared" si="5"/>
        <v>0.88263888888888886</v>
      </c>
      <c r="AO44" s="46">
        <f>+AN44+$W$6</f>
        <v>0.93125000000000002</v>
      </c>
      <c r="AP44" s="64"/>
      <c r="AQ44" s="103">
        <f>+AN44+$Z$6</f>
        <v>0.99722222222222223</v>
      </c>
      <c r="AR44" s="104"/>
      <c r="AS44" s="105"/>
    </row>
    <row r="45" spans="1:45" ht="19.5">
      <c r="A45" s="25"/>
      <c r="B45" s="25"/>
      <c r="C45" s="25"/>
      <c r="D45" s="156"/>
      <c r="E45" s="157"/>
      <c r="F45" s="150"/>
      <c r="G45" s="155"/>
      <c r="H45" s="150"/>
      <c r="I45" s="151"/>
      <c r="J45" s="150"/>
      <c r="K45" s="151"/>
      <c r="L45" s="150"/>
      <c r="M45" s="151"/>
      <c r="N45" s="150"/>
      <c r="O45" s="158"/>
      <c r="P45" s="150"/>
      <c r="Q45" s="158"/>
      <c r="R45" s="159"/>
    </row>
    <row r="46" spans="1:45" ht="19.5">
      <c r="A46" s="140" t="s">
        <v>87</v>
      </c>
      <c r="B46" s="140"/>
      <c r="C46" s="140"/>
      <c r="I46" s="19"/>
      <c r="U46" s="18" t="s">
        <v>88</v>
      </c>
    </row>
    <row r="47" spans="1:45" ht="19.5">
      <c r="A47" s="140" t="s">
        <v>89</v>
      </c>
      <c r="B47" s="140"/>
      <c r="C47" s="25" t="s">
        <v>90</v>
      </c>
      <c r="D47" s="25"/>
      <c r="E47" s="25"/>
      <c r="F47" s="25"/>
      <c r="G47" s="25"/>
      <c r="H47" s="25"/>
      <c r="I47" s="25"/>
      <c r="J47" s="140" t="s">
        <v>91</v>
      </c>
      <c r="L47" s="25"/>
      <c r="M47" s="25" t="s">
        <v>92</v>
      </c>
      <c r="U47" t="s">
        <v>93</v>
      </c>
    </row>
  </sheetData>
  <mergeCells count="55">
    <mergeCell ref="W17:Y17"/>
    <mergeCell ref="W13:Y13"/>
    <mergeCell ref="AR12:AS12"/>
    <mergeCell ref="AL13:AO13"/>
    <mergeCell ref="AR13:AS13"/>
    <mergeCell ref="AL14:AO14"/>
    <mergeCell ref="AR14:AS14"/>
    <mergeCell ref="AL12:AO12"/>
    <mergeCell ref="W14:Y14"/>
    <mergeCell ref="AA15:AC15"/>
    <mergeCell ref="AR15:AS15"/>
    <mergeCell ref="AR16:AS16"/>
    <mergeCell ref="W16:Y16"/>
    <mergeCell ref="T9:AM9"/>
    <mergeCell ref="T10:AM10"/>
    <mergeCell ref="K14:R14"/>
    <mergeCell ref="K15:R15"/>
    <mergeCell ref="U11:Y11"/>
    <mergeCell ref="Z11:AC11"/>
    <mergeCell ref="W12:Y12"/>
    <mergeCell ref="A13:R13"/>
    <mergeCell ref="F11:G11"/>
    <mergeCell ref="A14:F14"/>
    <mergeCell ref="G14:J14"/>
    <mergeCell ref="A12:N12"/>
    <mergeCell ref="B15:F15"/>
    <mergeCell ref="A37:A38"/>
    <mergeCell ref="Q16:R16"/>
    <mergeCell ref="Q17:R17"/>
    <mergeCell ref="Q18:R18"/>
    <mergeCell ref="Q19:R19"/>
    <mergeCell ref="Q20:R20"/>
    <mergeCell ref="K16:N16"/>
    <mergeCell ref="K17:N17"/>
    <mergeCell ref="H18:J18"/>
    <mergeCell ref="K18:N18"/>
    <mergeCell ref="B16:F16"/>
    <mergeCell ref="B17:F17"/>
    <mergeCell ref="B18:F18"/>
    <mergeCell ref="K19:L19"/>
    <mergeCell ref="K20:L20"/>
    <mergeCell ref="A43:A44"/>
    <mergeCell ref="H20:J20"/>
    <mergeCell ref="A41:A42"/>
    <mergeCell ref="B19:F19"/>
    <mergeCell ref="B20:F20"/>
    <mergeCell ref="A21:A22"/>
    <mergeCell ref="A23:A24"/>
    <mergeCell ref="A25:A26"/>
    <mergeCell ref="A27:A28"/>
    <mergeCell ref="A29:A30"/>
    <mergeCell ref="A31:A32"/>
    <mergeCell ref="A33:A34"/>
    <mergeCell ref="A39:A40"/>
    <mergeCell ref="A35:A36"/>
  </mergeCells>
  <phoneticPr fontId="1"/>
  <pageMargins left="0.7" right="0.7" top="0.75" bottom="0.75" header="0.3" footer="0.3"/>
  <pageSetup paperSize="9" scale="7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45"/>
  <sheetViews>
    <sheetView tabSelected="1" topLeftCell="A16" zoomScale="55" zoomScaleNormal="55" workbookViewId="0">
      <selection activeCell="A9" sqref="A9:R41"/>
    </sheetView>
  </sheetViews>
  <sheetFormatPr defaultRowHeight="18.75"/>
  <cols>
    <col min="1" max="1" width="9.375" customWidth="1"/>
    <col min="2" max="2" width="6.5" customWidth="1"/>
    <col min="3" max="3" width="3.75" customWidth="1"/>
    <col min="4" max="4" width="7.25" customWidth="1"/>
    <col min="5" max="5" width="4.75" customWidth="1"/>
    <col min="6" max="6" width="8.5" customWidth="1"/>
    <col min="7" max="7" width="4.875" customWidth="1"/>
    <col min="8" max="8" width="9.5" customWidth="1"/>
    <col min="9" max="9" width="5" customWidth="1"/>
    <col min="10" max="10" width="9.5" customWidth="1"/>
    <col min="11" max="11" width="4.875" customWidth="1"/>
    <col min="12" max="12" width="9.75" customWidth="1"/>
    <col min="13" max="13" width="4.875" customWidth="1"/>
    <col min="14" max="14" width="8" customWidth="1"/>
    <col min="15" max="15" width="3.75" customWidth="1"/>
    <col min="16" max="16" width="8.25" customWidth="1"/>
    <col min="17" max="17" width="4" customWidth="1"/>
    <col min="18" max="18" width="6.5" customWidth="1"/>
    <col min="21" max="21" width="8.75" customWidth="1"/>
    <col min="22" max="22" width="3.625" customWidth="1"/>
    <col min="23" max="23" width="8.75" customWidth="1"/>
    <col min="24" max="24" width="6.25" customWidth="1"/>
    <col min="25" max="25" width="8.7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3.375" customWidth="1"/>
    <col min="38" max="38" width="7.625" customWidth="1"/>
    <col min="43" max="44" width="8.75" customWidth="1"/>
    <col min="45" max="45" width="3.125" customWidth="1"/>
  </cols>
  <sheetData>
    <row r="1" spans="1:45">
      <c r="A1" t="s">
        <v>0</v>
      </c>
      <c r="N1" s="14"/>
      <c r="O1" s="14"/>
      <c r="P1" s="14"/>
      <c r="Q1" s="14"/>
      <c r="T1" t="s">
        <v>1</v>
      </c>
    </row>
    <row r="2" spans="1:45">
      <c r="D2" s="13"/>
      <c r="E2" s="13"/>
      <c r="F2" s="15"/>
      <c r="G2" s="15"/>
      <c r="H2" s="15"/>
      <c r="I2" s="15"/>
      <c r="J2" s="13"/>
      <c r="K2" s="13"/>
      <c r="L2" s="15"/>
      <c r="M2" s="15"/>
      <c r="N2" s="15"/>
      <c r="O2" s="15"/>
      <c r="P2" s="15"/>
      <c r="Q2" s="15"/>
      <c r="R2" s="11"/>
      <c r="T2" s="16">
        <v>6.458333333333334E-2</v>
      </c>
      <c r="U2" s="16">
        <v>0.44027777777777777</v>
      </c>
      <c r="V2" s="16"/>
      <c r="W2" s="17" t="s">
        <v>2</v>
      </c>
      <c r="X2" s="17"/>
      <c r="Y2" s="17"/>
      <c r="Z2" s="17"/>
      <c r="AA2" s="17"/>
    </row>
    <row r="3" spans="1:45">
      <c r="D3" s="13"/>
      <c r="E3" s="13"/>
      <c r="F3" s="15"/>
      <c r="G3" s="15"/>
      <c r="H3" s="15"/>
      <c r="I3" s="15"/>
      <c r="J3" s="15"/>
      <c r="K3" s="15"/>
      <c r="L3" s="15"/>
      <c r="M3" s="15"/>
      <c r="N3" s="13"/>
      <c r="O3" s="13"/>
      <c r="P3" s="13"/>
      <c r="Q3" s="13"/>
      <c r="R3" s="11"/>
      <c r="T3" s="17">
        <v>11</v>
      </c>
      <c r="U3" s="17" t="s">
        <v>3</v>
      </c>
      <c r="V3" s="17"/>
      <c r="W3" s="16">
        <v>3.4722222222222224E-2</v>
      </c>
      <c r="X3" s="16"/>
      <c r="Y3" s="17" t="s">
        <v>3</v>
      </c>
      <c r="Z3" s="17"/>
      <c r="AA3" s="17"/>
    </row>
    <row r="4" spans="1:45">
      <c r="D4" s="13"/>
      <c r="E4" s="13"/>
      <c r="F4" s="15"/>
      <c r="G4" s="15"/>
      <c r="H4" s="15"/>
      <c r="I4" s="15"/>
      <c r="J4" s="13"/>
      <c r="K4" s="13"/>
      <c r="L4" s="15"/>
      <c r="M4" s="15"/>
      <c r="N4" s="13"/>
      <c r="O4" s="13"/>
      <c r="P4" s="13"/>
      <c r="Q4" s="13"/>
      <c r="R4" s="11"/>
      <c r="T4" s="17">
        <v>12</v>
      </c>
      <c r="U4" s="16" t="s">
        <v>4</v>
      </c>
      <c r="V4" s="16"/>
      <c r="W4" s="16">
        <v>4.1666666666666664E-2</v>
      </c>
      <c r="X4" s="16"/>
      <c r="Y4" s="16" t="s">
        <v>4</v>
      </c>
      <c r="Z4" s="17"/>
      <c r="AA4" s="17"/>
    </row>
    <row r="5" spans="1:45">
      <c r="D5" s="13"/>
      <c r="E5" s="13"/>
      <c r="F5" s="15"/>
      <c r="G5" s="15"/>
      <c r="H5" s="15"/>
      <c r="I5" s="15"/>
      <c r="J5" s="13"/>
      <c r="K5" s="13"/>
      <c r="L5" s="15"/>
      <c r="M5" s="15"/>
      <c r="N5" s="15"/>
      <c r="O5" s="15"/>
      <c r="P5" s="15"/>
      <c r="Q5" s="15"/>
      <c r="R5" s="11"/>
      <c r="T5" s="17">
        <v>14</v>
      </c>
      <c r="U5" s="16"/>
      <c r="V5" s="16"/>
      <c r="W5" s="16">
        <v>5.9027777777777783E-2</v>
      </c>
      <c r="X5" s="16"/>
      <c r="Y5" s="17" t="s">
        <v>5</v>
      </c>
      <c r="Z5" s="16">
        <v>9.7222222222222224E-2</v>
      </c>
      <c r="AA5" s="17" t="s">
        <v>5</v>
      </c>
    </row>
    <row r="6" spans="1:45">
      <c r="D6" s="13"/>
      <c r="E6" s="13"/>
      <c r="F6" s="15"/>
      <c r="G6" s="15"/>
      <c r="H6" s="15"/>
      <c r="I6" s="15"/>
      <c r="J6" s="15"/>
      <c r="K6" s="15"/>
      <c r="L6" s="15"/>
      <c r="M6" s="15"/>
      <c r="N6" s="13"/>
      <c r="O6" s="13"/>
      <c r="P6" s="13"/>
      <c r="Q6" s="13"/>
      <c r="R6" s="11"/>
      <c r="T6" s="17">
        <v>15</v>
      </c>
      <c r="U6" s="16"/>
      <c r="V6" s="16"/>
      <c r="W6" s="16">
        <v>4.8611111111111112E-2</v>
      </c>
      <c r="X6" s="16"/>
      <c r="Y6" s="17" t="s">
        <v>6</v>
      </c>
      <c r="Z6" s="16">
        <v>0.11458333333333333</v>
      </c>
      <c r="AA6" s="17" t="s">
        <v>6</v>
      </c>
    </row>
    <row r="7" spans="1:45" ht="19.5" thickBot="1">
      <c r="D7" s="13"/>
      <c r="E7" s="13"/>
      <c r="F7" s="15"/>
      <c r="G7" s="15"/>
      <c r="H7" s="15"/>
      <c r="I7" s="15"/>
      <c r="J7" s="13"/>
      <c r="K7" s="13"/>
      <c r="L7" s="15"/>
      <c r="M7" s="15"/>
      <c r="N7" s="13"/>
      <c r="O7" s="13"/>
      <c r="P7" s="13"/>
      <c r="Q7" s="13"/>
      <c r="R7" s="11"/>
      <c r="T7" s="17">
        <v>17</v>
      </c>
      <c r="U7" s="17"/>
      <c r="V7" s="17"/>
      <c r="W7" s="16">
        <v>1.0416666666666666E-2</v>
      </c>
      <c r="X7" s="16"/>
      <c r="Y7" s="17" t="s">
        <v>4</v>
      </c>
      <c r="Z7" s="17"/>
      <c r="AA7" s="17"/>
    </row>
    <row r="8" spans="1:45">
      <c r="N8" s="14"/>
      <c r="O8" s="14"/>
      <c r="P8" s="14"/>
      <c r="Q8" s="14"/>
      <c r="T8" s="6" t="s">
        <v>7</v>
      </c>
      <c r="U8" s="7"/>
      <c r="V8" s="7"/>
      <c r="W8" s="116">
        <v>44652</v>
      </c>
      <c r="X8" s="7"/>
      <c r="Y8" s="7"/>
      <c r="Z8" s="7"/>
      <c r="AA8" s="7"/>
      <c r="AB8" s="7"/>
      <c r="AC8" s="208" t="s">
        <v>94</v>
      </c>
      <c r="AD8" s="208"/>
      <c r="AE8" s="208"/>
      <c r="AF8" s="7"/>
      <c r="AG8" s="7"/>
      <c r="AH8" s="7"/>
      <c r="AI8" s="7"/>
      <c r="AJ8" s="7"/>
      <c r="AK8" s="7"/>
      <c r="AL8" s="7"/>
      <c r="AM8" s="8"/>
      <c r="AN8" s="7"/>
      <c r="AO8" s="7"/>
      <c r="AP8" s="7"/>
      <c r="AQ8" s="7"/>
      <c r="AR8" s="7"/>
      <c r="AS8" s="12"/>
    </row>
    <row r="9" spans="1:45">
      <c r="D9" t="s">
        <v>8</v>
      </c>
      <c r="N9" s="14"/>
      <c r="O9" s="14"/>
      <c r="P9" s="14"/>
      <c r="Q9" s="14"/>
      <c r="T9" s="396" t="s">
        <v>9</v>
      </c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S9" s="9"/>
    </row>
    <row r="10" spans="1:45" ht="19.5" thickBot="1">
      <c r="T10" s="398" t="s">
        <v>10</v>
      </c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S10" s="9"/>
    </row>
    <row r="11" spans="1:45" ht="21" thickTop="1" thickBot="1">
      <c r="A11" s="22" t="s">
        <v>7</v>
      </c>
      <c r="B11" s="23"/>
      <c r="C11" s="23"/>
      <c r="D11" s="23"/>
      <c r="E11" s="23"/>
      <c r="F11" s="416">
        <f>+W8</f>
        <v>44652</v>
      </c>
      <c r="G11" s="417"/>
      <c r="H11" s="23"/>
      <c r="I11" s="23"/>
      <c r="J11" s="23"/>
      <c r="K11" s="23" t="s">
        <v>11</v>
      </c>
      <c r="L11" s="23"/>
      <c r="M11" s="23"/>
      <c r="N11" s="23"/>
      <c r="O11" s="23"/>
      <c r="P11" s="142"/>
      <c r="Q11" s="142"/>
      <c r="R11" s="24"/>
      <c r="T11" s="10"/>
      <c r="U11" s="406" t="s">
        <v>12</v>
      </c>
      <c r="V11" s="407"/>
      <c r="W11" s="408"/>
      <c r="X11" s="408"/>
      <c r="Y11" s="409"/>
      <c r="Z11" s="406" t="s">
        <v>12</v>
      </c>
      <c r="AA11" s="408"/>
      <c r="AB11" s="408"/>
      <c r="AC11" s="409"/>
      <c r="AL11" s="71"/>
      <c r="AS11" s="9"/>
    </row>
    <row r="12" spans="1:45" ht="19.5">
      <c r="A12" s="418" t="s">
        <v>9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25"/>
      <c r="P12" s="25"/>
      <c r="Q12" s="25"/>
      <c r="R12" s="26"/>
      <c r="T12" s="10"/>
      <c r="U12" s="68" t="s">
        <v>14</v>
      </c>
      <c r="V12" s="188"/>
      <c r="W12" s="410" t="s">
        <v>15</v>
      </c>
      <c r="X12" s="411"/>
      <c r="Y12" s="412"/>
      <c r="Z12" s="68" t="s">
        <v>16</v>
      </c>
      <c r="AA12" s="106" t="s">
        <v>17</v>
      </c>
      <c r="AB12" s="108"/>
      <c r="AC12" s="109"/>
      <c r="AK12" s="9"/>
      <c r="AL12" s="384" t="s">
        <v>18</v>
      </c>
      <c r="AM12" s="433"/>
      <c r="AN12" s="433"/>
      <c r="AO12" s="434"/>
      <c r="AP12" s="37" t="s">
        <v>19</v>
      </c>
      <c r="AQ12" s="38"/>
      <c r="AR12" s="374" t="s">
        <v>20</v>
      </c>
      <c r="AS12" s="375"/>
    </row>
    <row r="13" spans="1:45" ht="20.25" thickBot="1">
      <c r="A13" s="413" t="s">
        <v>10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5"/>
      <c r="T13" s="10"/>
      <c r="U13" s="35" t="s">
        <v>21</v>
      </c>
      <c r="V13" s="189"/>
      <c r="W13" s="390" t="s">
        <v>22</v>
      </c>
      <c r="X13" s="423"/>
      <c r="Y13" s="392"/>
      <c r="Z13" s="110"/>
      <c r="AA13" s="20"/>
      <c r="AB13" s="21"/>
      <c r="AC13" s="111"/>
      <c r="AE13" s="25"/>
      <c r="AF13" s="187"/>
      <c r="AG13" s="187"/>
      <c r="AK13" s="9"/>
      <c r="AL13" s="424" t="s">
        <v>23</v>
      </c>
      <c r="AM13" s="425"/>
      <c r="AN13" s="425"/>
      <c r="AO13" s="357"/>
      <c r="AP13" s="28" t="s">
        <v>19</v>
      </c>
      <c r="AQ13" s="29"/>
      <c r="AR13" s="426" t="s">
        <v>20</v>
      </c>
      <c r="AS13" s="427"/>
    </row>
    <row r="14" spans="1:45" ht="20.25" thickBot="1">
      <c r="A14" s="446" t="s">
        <v>12</v>
      </c>
      <c r="B14" s="407"/>
      <c r="C14" s="407"/>
      <c r="D14" s="408"/>
      <c r="E14" s="408"/>
      <c r="F14" s="409"/>
      <c r="G14" s="406" t="s">
        <v>12</v>
      </c>
      <c r="H14" s="408"/>
      <c r="I14" s="408"/>
      <c r="J14" s="409"/>
      <c r="K14" s="400" t="s">
        <v>24</v>
      </c>
      <c r="L14" s="401"/>
      <c r="M14" s="401"/>
      <c r="N14" s="401"/>
      <c r="O14" s="401"/>
      <c r="P14" s="401"/>
      <c r="Q14" s="401"/>
      <c r="R14" s="402"/>
      <c r="T14" s="10"/>
      <c r="U14" s="236" t="s">
        <v>25</v>
      </c>
      <c r="V14" s="189"/>
      <c r="W14" s="390" t="s">
        <v>26</v>
      </c>
      <c r="X14" s="391"/>
      <c r="Y14" s="392"/>
      <c r="Z14" s="236" t="s">
        <v>27</v>
      </c>
      <c r="AA14" s="70" t="s">
        <v>28</v>
      </c>
      <c r="AB14" s="112"/>
      <c r="AC14" s="113"/>
      <c r="AK14" s="9"/>
      <c r="AL14" s="428" t="s">
        <v>29</v>
      </c>
      <c r="AM14" s="429"/>
      <c r="AN14" s="429"/>
      <c r="AO14" s="430"/>
      <c r="AP14" s="173" t="s">
        <v>19</v>
      </c>
      <c r="AQ14" s="174"/>
      <c r="AR14" s="431" t="s">
        <v>20</v>
      </c>
      <c r="AS14" s="432"/>
    </row>
    <row r="15" spans="1:45" ht="20.25" thickBot="1">
      <c r="A15" s="170" t="s">
        <v>14</v>
      </c>
      <c r="B15" s="420" t="s">
        <v>15</v>
      </c>
      <c r="C15" s="421"/>
      <c r="D15" s="421"/>
      <c r="E15" s="421"/>
      <c r="F15" s="422"/>
      <c r="G15" s="68" t="s">
        <v>16</v>
      </c>
      <c r="H15" s="106" t="s">
        <v>17</v>
      </c>
      <c r="I15" s="108"/>
      <c r="J15" s="109"/>
      <c r="K15" s="403" t="s">
        <v>30</v>
      </c>
      <c r="L15" s="404"/>
      <c r="M15" s="404"/>
      <c r="N15" s="404"/>
      <c r="O15" s="404"/>
      <c r="P15" s="404"/>
      <c r="Q15" s="404"/>
      <c r="R15" s="405"/>
      <c r="T15" s="10"/>
      <c r="U15" s="236" t="s">
        <v>31</v>
      </c>
      <c r="V15" s="190"/>
      <c r="W15" s="70" t="s">
        <v>32</v>
      </c>
      <c r="X15" s="112"/>
      <c r="Y15" s="113"/>
      <c r="Z15" s="35" t="s">
        <v>33</v>
      </c>
      <c r="AA15" s="390" t="s">
        <v>34</v>
      </c>
      <c r="AB15" s="391"/>
      <c r="AC15" s="392"/>
      <c r="AK15" s="9"/>
      <c r="AL15" s="39" t="s">
        <v>35</v>
      </c>
      <c r="AM15" s="30"/>
      <c r="AN15" s="27" t="s">
        <v>36</v>
      </c>
      <c r="AO15" s="30"/>
      <c r="AP15" s="27" t="s">
        <v>37</v>
      </c>
      <c r="AQ15" s="31"/>
      <c r="AR15" s="380" t="s">
        <v>38</v>
      </c>
      <c r="AS15" s="381"/>
    </row>
    <row r="16" spans="1:45" ht="20.25" thickBot="1">
      <c r="A16" s="171" t="s">
        <v>21</v>
      </c>
      <c r="B16" s="366" t="s">
        <v>22</v>
      </c>
      <c r="C16" s="367"/>
      <c r="D16" s="367"/>
      <c r="E16" s="367"/>
      <c r="F16" s="368"/>
      <c r="G16" s="110"/>
      <c r="H16" s="447"/>
      <c r="I16" s="441"/>
      <c r="J16" s="442"/>
      <c r="K16" s="384" t="s">
        <v>18</v>
      </c>
      <c r="L16" s="385"/>
      <c r="M16" s="385"/>
      <c r="N16" s="386"/>
      <c r="O16" s="37" t="s">
        <v>19</v>
      </c>
      <c r="P16" s="38"/>
      <c r="Q16" s="374" t="s">
        <v>20</v>
      </c>
      <c r="R16" s="448"/>
      <c r="T16" s="10"/>
      <c r="U16" s="35" t="s">
        <v>39</v>
      </c>
      <c r="V16" s="189"/>
      <c r="W16" s="390" t="s">
        <v>40</v>
      </c>
      <c r="X16" s="391"/>
      <c r="Y16" s="392"/>
      <c r="Z16" s="35" t="s">
        <v>41</v>
      </c>
      <c r="AA16" s="440" t="s">
        <v>42</v>
      </c>
      <c r="AB16" s="441"/>
      <c r="AC16" s="442"/>
      <c r="AK16" s="9"/>
      <c r="AL16" s="40" t="s">
        <v>43</v>
      </c>
      <c r="AM16" s="33"/>
      <c r="AN16" s="32" t="s">
        <v>44</v>
      </c>
      <c r="AO16" s="33"/>
      <c r="AP16" s="32" t="s">
        <v>45</v>
      </c>
      <c r="AQ16" s="41"/>
      <c r="AR16" s="382" t="s">
        <v>46</v>
      </c>
      <c r="AS16" s="383"/>
    </row>
    <row r="17" spans="1:46" ht="20.25" thickBot="1">
      <c r="A17" s="241" t="s">
        <v>25</v>
      </c>
      <c r="B17" s="366" t="s">
        <v>26</v>
      </c>
      <c r="C17" s="367"/>
      <c r="D17" s="367"/>
      <c r="E17" s="367"/>
      <c r="F17" s="368"/>
      <c r="G17" s="236" t="s">
        <v>27</v>
      </c>
      <c r="H17" s="70" t="s">
        <v>28</v>
      </c>
      <c r="I17" s="112"/>
      <c r="J17" s="113"/>
      <c r="K17" s="387" t="s">
        <v>47</v>
      </c>
      <c r="L17" s="388"/>
      <c r="M17" s="388"/>
      <c r="N17" s="389"/>
      <c r="O17" s="214" t="s">
        <v>47</v>
      </c>
      <c r="P17" s="215" t="s">
        <v>47</v>
      </c>
      <c r="Q17" s="376" t="s">
        <v>47</v>
      </c>
      <c r="R17" s="449"/>
      <c r="T17" s="10"/>
      <c r="U17" s="237" t="s">
        <v>48</v>
      </c>
      <c r="V17" s="191"/>
      <c r="W17" s="450" t="s">
        <v>51</v>
      </c>
      <c r="X17" s="451"/>
      <c r="Y17" s="452"/>
      <c r="Z17" s="237" t="s">
        <v>50</v>
      </c>
      <c r="AA17" s="362" t="s">
        <v>67</v>
      </c>
      <c r="AB17" s="363"/>
      <c r="AC17" s="364"/>
      <c r="AK17" s="9"/>
      <c r="AR17" s="71"/>
      <c r="AS17" s="72"/>
    </row>
    <row r="18" spans="1:46" ht="19.5">
      <c r="A18" s="241" t="s">
        <v>31</v>
      </c>
      <c r="B18" s="366" t="s">
        <v>32</v>
      </c>
      <c r="C18" s="367"/>
      <c r="D18" s="367"/>
      <c r="E18" s="367"/>
      <c r="F18" s="368"/>
      <c r="G18" s="35" t="s">
        <v>33</v>
      </c>
      <c r="H18" s="390" t="s">
        <v>34</v>
      </c>
      <c r="I18" s="391"/>
      <c r="J18" s="392"/>
      <c r="K18" s="428" t="s">
        <v>52</v>
      </c>
      <c r="L18" s="443"/>
      <c r="M18" s="443"/>
      <c r="N18" s="444"/>
      <c r="O18" s="173" t="s">
        <v>19</v>
      </c>
      <c r="P18" s="174"/>
      <c r="Q18" s="431" t="s">
        <v>20</v>
      </c>
      <c r="R18" s="445"/>
      <c r="T18" s="75"/>
      <c r="U18" s="76" t="s">
        <v>53</v>
      </c>
      <c r="V18" s="76"/>
      <c r="W18" s="77" t="s">
        <v>54</v>
      </c>
      <c r="X18" s="77"/>
      <c r="Y18" s="78" t="s">
        <v>55</v>
      </c>
      <c r="Z18" s="79" t="s">
        <v>56</v>
      </c>
      <c r="AA18" s="77" t="s">
        <v>55</v>
      </c>
      <c r="AB18" s="78" t="s">
        <v>57</v>
      </c>
      <c r="AC18" s="80" t="s">
        <v>56</v>
      </c>
      <c r="AD18" s="77" t="s">
        <v>55</v>
      </c>
      <c r="AE18" s="78" t="s">
        <v>57</v>
      </c>
      <c r="AF18" s="79" t="s">
        <v>56</v>
      </c>
      <c r="AG18" s="77" t="s">
        <v>55</v>
      </c>
      <c r="AH18" s="78" t="s">
        <v>57</v>
      </c>
      <c r="AI18" s="80" t="s">
        <v>56</v>
      </c>
      <c r="AJ18" s="77" t="s">
        <v>55</v>
      </c>
      <c r="AK18" s="78" t="s">
        <v>57</v>
      </c>
      <c r="AL18" s="95" t="s">
        <v>58</v>
      </c>
      <c r="AM18" s="81"/>
      <c r="AN18" s="79" t="s">
        <v>53</v>
      </c>
      <c r="AO18" s="77" t="s">
        <v>59</v>
      </c>
      <c r="AP18" s="78"/>
      <c r="AQ18" s="80"/>
      <c r="AR18" s="82"/>
      <c r="AS18" s="12"/>
    </row>
    <row r="19" spans="1:46" ht="19.5">
      <c r="A19" s="171" t="s">
        <v>39</v>
      </c>
      <c r="B19" s="366" t="s">
        <v>40</v>
      </c>
      <c r="C19" s="367"/>
      <c r="D19" s="367"/>
      <c r="E19" s="367"/>
      <c r="F19" s="368"/>
      <c r="G19" s="35" t="s">
        <v>41</v>
      </c>
      <c r="H19" s="440" t="s">
        <v>42</v>
      </c>
      <c r="I19" s="441"/>
      <c r="J19" s="442"/>
      <c r="K19" s="356" t="s">
        <v>60</v>
      </c>
      <c r="L19" s="357"/>
      <c r="M19" s="27" t="s">
        <v>36</v>
      </c>
      <c r="N19" s="30"/>
      <c r="O19" s="27" t="s">
        <v>37</v>
      </c>
      <c r="P19" s="31"/>
      <c r="Q19" s="380" t="s">
        <v>38</v>
      </c>
      <c r="R19" s="436"/>
      <c r="T19" s="5"/>
      <c r="U19" s="83" t="s">
        <v>61</v>
      </c>
      <c r="V19" s="192"/>
      <c r="W19" s="84"/>
      <c r="X19" s="84"/>
      <c r="Y19" s="85"/>
      <c r="Z19" s="86" t="s">
        <v>62</v>
      </c>
      <c r="AA19" s="84"/>
      <c r="AB19" s="93"/>
      <c r="AC19" s="84"/>
      <c r="AD19" s="84"/>
      <c r="AE19" s="85"/>
      <c r="AF19" s="98" t="s">
        <v>63</v>
      </c>
      <c r="AG19" s="84"/>
      <c r="AH19" s="84"/>
      <c r="AI19" s="87"/>
      <c r="AJ19" s="84"/>
      <c r="AK19" s="85"/>
      <c r="AL19" s="96" t="s">
        <v>64</v>
      </c>
      <c r="AM19" s="101"/>
      <c r="AN19" s="86" t="s">
        <v>65</v>
      </c>
      <c r="AO19" s="84"/>
      <c r="AP19" s="84"/>
      <c r="AQ19" s="84"/>
      <c r="AR19" s="100"/>
      <c r="AS19" s="69"/>
    </row>
    <row r="20" spans="1:46" ht="20.25" thickBot="1">
      <c r="A20" s="242" t="s">
        <v>48</v>
      </c>
      <c r="B20" s="369" t="s">
        <v>66</v>
      </c>
      <c r="C20" s="438"/>
      <c r="D20" s="438"/>
      <c r="E20" s="438"/>
      <c r="F20" s="439"/>
      <c r="G20" s="237" t="s">
        <v>50</v>
      </c>
      <c r="H20" s="362" t="s">
        <v>67</v>
      </c>
      <c r="I20" s="363"/>
      <c r="J20" s="364"/>
      <c r="K20" s="358" t="s">
        <v>43</v>
      </c>
      <c r="L20" s="359"/>
      <c r="M20" s="32" t="s">
        <v>44</v>
      </c>
      <c r="N20" s="33"/>
      <c r="O20" s="32" t="s">
        <v>45</v>
      </c>
      <c r="P20" s="41"/>
      <c r="Q20" s="382" t="s">
        <v>46</v>
      </c>
      <c r="R20" s="437"/>
      <c r="S20" s="175" t="s">
        <v>95</v>
      </c>
      <c r="T20" s="3"/>
      <c r="U20" s="88"/>
      <c r="V20" s="193"/>
      <c r="W20" s="89">
        <v>1</v>
      </c>
      <c r="X20" s="89"/>
      <c r="Y20" s="90"/>
      <c r="Z20" s="91" t="s">
        <v>68</v>
      </c>
      <c r="AA20" s="89"/>
      <c r="AB20" s="94"/>
      <c r="AC20" s="89"/>
      <c r="AD20" s="89"/>
      <c r="AE20" s="90"/>
      <c r="AF20" s="91" t="s">
        <v>69</v>
      </c>
      <c r="AG20" s="89"/>
      <c r="AH20" s="89"/>
      <c r="AI20" s="89"/>
      <c r="AJ20" s="89"/>
      <c r="AK20" s="90"/>
      <c r="AL20" s="97" t="s">
        <v>70</v>
      </c>
      <c r="AM20" s="94"/>
      <c r="AN20" s="91" t="s">
        <v>71</v>
      </c>
      <c r="AO20" s="89"/>
      <c r="AP20" s="89"/>
      <c r="AQ20" s="89"/>
      <c r="AR20" s="92"/>
      <c r="AS20" s="227"/>
      <c r="AT20" s="175" t="s">
        <v>95</v>
      </c>
    </row>
    <row r="21" spans="1:46" ht="20.25" thickBot="1">
      <c r="A21" s="372">
        <f>+T21</f>
        <v>44653</v>
      </c>
      <c r="B21" s="127" t="s">
        <v>47</v>
      </c>
      <c r="C21" s="182" t="s">
        <v>47</v>
      </c>
      <c r="D21" s="127" t="s">
        <v>47</v>
      </c>
      <c r="E21" s="128" t="s">
        <v>47</v>
      </c>
      <c r="F21" s="34">
        <v>0.29375000000000001</v>
      </c>
      <c r="G21" s="119" t="str">
        <f>+AB23</f>
        <v>B1</v>
      </c>
      <c r="H21" s="34">
        <v>0.32847222222222222</v>
      </c>
      <c r="I21" s="117" t="str">
        <f>+AE23</f>
        <v>A1</v>
      </c>
      <c r="J21" s="34">
        <v>0.35833333333333334</v>
      </c>
      <c r="K21" s="119" t="str">
        <f>+AH23</f>
        <v>B2</v>
      </c>
      <c r="L21" s="34">
        <v>0.39305555555555555</v>
      </c>
      <c r="M21" s="117" t="str">
        <f>+AK23</f>
        <v>A2</v>
      </c>
      <c r="N21" s="302" t="s">
        <v>47</v>
      </c>
      <c r="O21" s="303" t="s">
        <v>47</v>
      </c>
      <c r="P21" s="288" t="s">
        <v>47</v>
      </c>
      <c r="Q21" s="304" t="s">
        <v>47</v>
      </c>
      <c r="R21" s="272" t="s">
        <v>86</v>
      </c>
      <c r="T21" s="149">
        <v>44653</v>
      </c>
      <c r="U21" s="63">
        <v>0.2722222222222222</v>
      </c>
      <c r="V21" s="210" t="s">
        <v>76</v>
      </c>
      <c r="W21" s="42">
        <v>0.30694444444444441</v>
      </c>
      <c r="X21" s="262" t="s">
        <v>77</v>
      </c>
      <c r="Y21" s="44" t="s">
        <v>75</v>
      </c>
      <c r="Z21" s="48">
        <v>0.3354166666666667</v>
      </c>
      <c r="AA21" s="43" t="s">
        <v>75</v>
      </c>
      <c r="AB21" s="120" t="s">
        <v>76</v>
      </c>
      <c r="AC21" s="52">
        <v>0.37013888888888885</v>
      </c>
      <c r="AD21" s="43" t="s">
        <v>75</v>
      </c>
      <c r="AE21" s="49" t="s">
        <v>77</v>
      </c>
      <c r="AF21" s="54">
        <v>0.40138888888888885</v>
      </c>
      <c r="AG21" s="43" t="s">
        <v>75</v>
      </c>
      <c r="AH21" s="120" t="s">
        <v>78</v>
      </c>
      <c r="AI21" s="55">
        <v>0.43472222222222223</v>
      </c>
      <c r="AJ21" s="43" t="s">
        <v>75</v>
      </c>
      <c r="AK21" s="49" t="s">
        <v>79</v>
      </c>
      <c r="AL21" s="56">
        <f>+AF21+$W$5</f>
        <v>0.46041666666666664</v>
      </c>
      <c r="AM21" s="57">
        <f>+AF21+$Z$5</f>
        <v>0.49861111111111106</v>
      </c>
      <c r="AN21" s="154"/>
      <c r="AO21" s="43"/>
      <c r="AP21" s="49" t="s">
        <v>96</v>
      </c>
      <c r="AQ21" s="55"/>
      <c r="AR21" s="177" t="s">
        <v>96</v>
      </c>
      <c r="AS21" s="220" t="s">
        <v>86</v>
      </c>
    </row>
    <row r="22" spans="1:46" ht="20.25" thickBot="1">
      <c r="A22" s="435"/>
      <c r="B22" s="129" t="s">
        <v>47</v>
      </c>
      <c r="C22" s="239" t="s">
        <v>47</v>
      </c>
      <c r="D22" s="135"/>
      <c r="E22" s="240" t="s">
        <v>47</v>
      </c>
      <c r="F22" s="118">
        <v>0.73472222222222217</v>
      </c>
      <c r="G22" s="121" t="str">
        <f t="shared" ref="G22:G26" si="0">+AB24</f>
        <v>E2</v>
      </c>
      <c r="H22" s="118">
        <v>0.77638888888888891</v>
      </c>
      <c r="I22" s="121" t="str">
        <f t="shared" ref="I22:I26" si="1">+AE24</f>
        <v>B3</v>
      </c>
      <c r="J22" s="118">
        <v>0.79722222222222217</v>
      </c>
      <c r="K22" s="121" t="str">
        <f t="shared" ref="K22:K26" si="2">+AH24</f>
        <v>E2</v>
      </c>
      <c r="L22" s="118">
        <v>0.83888888888888891</v>
      </c>
      <c r="M22" s="121" t="str">
        <f t="shared" ref="M22:M24" si="3">+AK24</f>
        <v>B3</v>
      </c>
      <c r="N22" s="299">
        <v>0.91319444444444453</v>
      </c>
      <c r="O22" s="305" t="s">
        <v>97</v>
      </c>
      <c r="P22" s="306">
        <v>0.97916666666666663</v>
      </c>
      <c r="Q22" s="300" t="s">
        <v>98</v>
      </c>
      <c r="R22" s="273" t="s">
        <v>47</v>
      </c>
      <c r="S22" s="224"/>
      <c r="T22" s="3"/>
      <c r="U22" s="258"/>
      <c r="V22" s="238" t="s">
        <v>47</v>
      </c>
      <c r="W22" s="259"/>
      <c r="X22" s="260" t="s">
        <v>47</v>
      </c>
      <c r="Y22" s="47" t="s">
        <v>81</v>
      </c>
      <c r="Z22" s="50">
        <v>0.77430555555555547</v>
      </c>
      <c r="AA22" s="46" t="s">
        <v>81</v>
      </c>
      <c r="AB22" s="141" t="s">
        <v>80</v>
      </c>
      <c r="AC22" s="53">
        <v>0.81597222222222221</v>
      </c>
      <c r="AD22" s="46" t="s">
        <v>81</v>
      </c>
      <c r="AE22" s="51" t="s">
        <v>82</v>
      </c>
      <c r="AF22" s="50">
        <v>0.83888888888888891</v>
      </c>
      <c r="AG22" s="46" t="s">
        <v>81</v>
      </c>
      <c r="AH22" s="141" t="s">
        <v>80</v>
      </c>
      <c r="AI22" s="53">
        <v>0.88055555555555554</v>
      </c>
      <c r="AJ22" s="46" t="s">
        <v>81</v>
      </c>
      <c r="AK22" s="51" t="s">
        <v>82</v>
      </c>
      <c r="AL22" s="58">
        <f>+AF22+$W$6</f>
        <v>0.88750000000000007</v>
      </c>
      <c r="AM22" s="59">
        <f>+AF22+$Z$6</f>
        <v>0.95347222222222228</v>
      </c>
      <c r="AN22" s="211">
        <f t="shared" ref="AN22:AN33" si="4">+AF22+$T$2</f>
        <v>0.90347222222222223</v>
      </c>
      <c r="AO22" s="230">
        <f>+AN22+$W$6</f>
        <v>0.95208333333333339</v>
      </c>
      <c r="AP22" s="231" t="s">
        <v>33</v>
      </c>
      <c r="AQ22" s="232">
        <f>+AN22+$Z$6</f>
        <v>1.0180555555555555</v>
      </c>
      <c r="AR22" s="233" t="s">
        <v>39</v>
      </c>
      <c r="AS22" s="221"/>
      <c r="AT22" s="224"/>
    </row>
    <row r="23" spans="1:46" ht="19.5">
      <c r="A23" s="372">
        <f t="shared" ref="A23" si="5">+T23</f>
        <v>44654</v>
      </c>
      <c r="B23" s="127" t="s">
        <v>47</v>
      </c>
      <c r="C23" s="182" t="s">
        <v>47</v>
      </c>
      <c r="D23" s="127" t="s">
        <v>47</v>
      </c>
      <c r="E23" s="128" t="s">
        <v>47</v>
      </c>
      <c r="F23" s="34">
        <v>0.27638888888888885</v>
      </c>
      <c r="G23" s="119" t="str">
        <f>+AB25</f>
        <v>B1</v>
      </c>
      <c r="H23" s="34">
        <v>0.31111111111111112</v>
      </c>
      <c r="I23" s="117" t="str">
        <f>+AE25</f>
        <v>A1</v>
      </c>
      <c r="J23" s="34">
        <v>0.34027777777777773</v>
      </c>
      <c r="K23" s="119" t="str">
        <f>+AH25</f>
        <v>B2</v>
      </c>
      <c r="L23" s="34">
        <v>0.375</v>
      </c>
      <c r="M23" s="117" t="str">
        <f>+AK25</f>
        <v>A2</v>
      </c>
      <c r="N23" s="286" t="s">
        <v>47</v>
      </c>
      <c r="O23" s="287" t="s">
        <v>47</v>
      </c>
      <c r="P23" s="294" t="s">
        <v>47</v>
      </c>
      <c r="Q23" s="289" t="s">
        <v>47</v>
      </c>
      <c r="R23" s="272" t="s">
        <v>99</v>
      </c>
      <c r="T23" s="149">
        <v>44654</v>
      </c>
      <c r="U23" s="209"/>
      <c r="V23" s="210" t="s">
        <v>47</v>
      </c>
      <c r="W23" s="261"/>
      <c r="X23" s="262" t="s">
        <v>47</v>
      </c>
      <c r="Y23" s="44" t="s">
        <v>75</v>
      </c>
      <c r="Z23" s="48">
        <v>0.31736111111111115</v>
      </c>
      <c r="AA23" s="43" t="s">
        <v>75</v>
      </c>
      <c r="AB23" s="120" t="s">
        <v>76</v>
      </c>
      <c r="AC23" s="52">
        <v>0.3520833333333333</v>
      </c>
      <c r="AD23" s="43" t="s">
        <v>75</v>
      </c>
      <c r="AE23" s="49" t="s">
        <v>77</v>
      </c>
      <c r="AF23" s="54">
        <v>0.38263888888888892</v>
      </c>
      <c r="AG23" s="43" t="s">
        <v>75</v>
      </c>
      <c r="AH23" s="120" t="s">
        <v>78</v>
      </c>
      <c r="AI23" s="55">
        <v>0.41666666666666669</v>
      </c>
      <c r="AJ23" s="43" t="s">
        <v>75</v>
      </c>
      <c r="AK23" s="49" t="s">
        <v>79</v>
      </c>
      <c r="AL23" s="56">
        <f>+AF23+$W$5</f>
        <v>0.44166666666666671</v>
      </c>
      <c r="AM23" s="57">
        <f>+AF23+$Z$5</f>
        <v>0.47986111111111113</v>
      </c>
      <c r="AN23" s="209">
        <f t="shared" si="4"/>
        <v>0.44722222222222224</v>
      </c>
      <c r="AO23" s="212">
        <f>+AN23+$W$5</f>
        <v>0.50624999999999998</v>
      </c>
      <c r="AP23" s="234" t="s">
        <v>96</v>
      </c>
      <c r="AQ23" s="213">
        <f>+AN23+$Z$5</f>
        <v>0.54444444444444451</v>
      </c>
      <c r="AR23" s="177" t="s">
        <v>96</v>
      </c>
      <c r="AS23" s="220" t="s">
        <v>99</v>
      </c>
    </row>
    <row r="24" spans="1:46" ht="20.25" thickBot="1">
      <c r="A24" s="435"/>
      <c r="B24" s="129" t="s">
        <v>47</v>
      </c>
      <c r="C24" s="239" t="s">
        <v>47</v>
      </c>
      <c r="D24" s="135" t="s">
        <v>47</v>
      </c>
      <c r="E24" s="240" t="s">
        <v>47</v>
      </c>
      <c r="F24" s="118">
        <v>0.77916666666666667</v>
      </c>
      <c r="G24" s="121" t="str">
        <f t="shared" si="0"/>
        <v>E2</v>
      </c>
      <c r="H24" s="118">
        <v>0.8208333333333333</v>
      </c>
      <c r="I24" s="121" t="str">
        <f t="shared" si="1"/>
        <v>B3</v>
      </c>
      <c r="J24" s="216">
        <v>0.84513888888888899</v>
      </c>
      <c r="K24" s="217" t="str">
        <f t="shared" si="2"/>
        <v>E2</v>
      </c>
      <c r="L24" s="216">
        <v>0.88680555555555562</v>
      </c>
      <c r="M24" s="217" t="str">
        <f t="shared" si="3"/>
        <v>B3</v>
      </c>
      <c r="N24" s="295" t="s">
        <v>47</v>
      </c>
      <c r="O24" s="296" t="s">
        <v>47</v>
      </c>
      <c r="P24" s="297" t="s">
        <v>47</v>
      </c>
      <c r="Q24" s="298" t="s">
        <v>47</v>
      </c>
      <c r="R24" s="273"/>
      <c r="S24" s="223">
        <v>1</v>
      </c>
      <c r="T24" s="5"/>
      <c r="U24" s="258"/>
      <c r="V24" s="238" t="s">
        <v>47</v>
      </c>
      <c r="W24" s="259"/>
      <c r="X24" s="260" t="s">
        <v>47</v>
      </c>
      <c r="Y24" s="47" t="s">
        <v>81</v>
      </c>
      <c r="Z24" s="50">
        <v>0.75763888888888886</v>
      </c>
      <c r="AA24" s="46" t="s">
        <v>81</v>
      </c>
      <c r="AB24" s="141" t="s">
        <v>80</v>
      </c>
      <c r="AC24" s="53">
        <v>0.7993055555555556</v>
      </c>
      <c r="AD24" s="46" t="s">
        <v>81</v>
      </c>
      <c r="AE24" s="51" t="s">
        <v>82</v>
      </c>
      <c r="AF24" s="50">
        <v>0.82152777777777775</v>
      </c>
      <c r="AG24" s="46" t="s">
        <v>81</v>
      </c>
      <c r="AH24" s="141" t="s">
        <v>80</v>
      </c>
      <c r="AI24" s="53">
        <v>0.86388888888888893</v>
      </c>
      <c r="AJ24" s="46" t="s">
        <v>81</v>
      </c>
      <c r="AK24" s="51" t="s">
        <v>82</v>
      </c>
      <c r="AL24" s="58">
        <f>+AF24+$W$6</f>
        <v>0.87013888888888891</v>
      </c>
      <c r="AM24" s="59">
        <f>+AF24+$Z$6</f>
        <v>0.93611111111111112</v>
      </c>
      <c r="AN24" s="211">
        <f t="shared" si="4"/>
        <v>0.88611111111111107</v>
      </c>
      <c r="AO24" s="230">
        <f>+AN24+$W$6</f>
        <v>0.93472222222222223</v>
      </c>
      <c r="AP24" s="231" t="s">
        <v>33</v>
      </c>
      <c r="AQ24" s="232">
        <f>+AN24+$Z$6</f>
        <v>1.0006944444444443</v>
      </c>
      <c r="AR24" s="178" t="s">
        <v>39</v>
      </c>
      <c r="AS24" s="221"/>
      <c r="AT24" s="223">
        <v>1</v>
      </c>
    </row>
    <row r="25" spans="1:46" ht="19.5">
      <c r="A25" s="372">
        <f t="shared" ref="A25" si="6">+T25</f>
        <v>44660</v>
      </c>
      <c r="B25" s="127"/>
      <c r="C25" s="182" t="s">
        <v>47</v>
      </c>
      <c r="D25" s="127" t="s">
        <v>47</v>
      </c>
      <c r="E25" s="134" t="s">
        <v>47</v>
      </c>
      <c r="F25" s="34">
        <v>0.29791666666666666</v>
      </c>
      <c r="G25" s="119" t="str">
        <f>+AB27</f>
        <v>B1</v>
      </c>
      <c r="H25" s="34">
        <v>0.33263888888888887</v>
      </c>
      <c r="I25" s="117" t="str">
        <f>+AE27</f>
        <v>A1</v>
      </c>
      <c r="J25" s="34">
        <v>0.36249999999999999</v>
      </c>
      <c r="K25" s="119" t="str">
        <f>+AH27</f>
        <v>B2</v>
      </c>
      <c r="L25" s="34">
        <v>0.3972222222222222</v>
      </c>
      <c r="M25" s="117"/>
      <c r="N25" s="286" t="s">
        <v>47</v>
      </c>
      <c r="O25" s="287" t="s">
        <v>47</v>
      </c>
      <c r="P25" s="294" t="s">
        <v>47</v>
      </c>
      <c r="Q25" s="289" t="s">
        <v>83</v>
      </c>
      <c r="R25" s="272" t="s">
        <v>100</v>
      </c>
      <c r="S25" s="225"/>
      <c r="T25" s="161">
        <v>44660</v>
      </c>
      <c r="U25" s="63">
        <v>0.27847222222222223</v>
      </c>
      <c r="V25" s="210" t="s">
        <v>76</v>
      </c>
      <c r="W25" s="261">
        <v>0.31319444444444444</v>
      </c>
      <c r="X25" s="262" t="s">
        <v>77</v>
      </c>
      <c r="Y25" s="44" t="s">
        <v>75</v>
      </c>
      <c r="Z25" s="48">
        <v>0.34236111111111112</v>
      </c>
      <c r="AA25" s="43" t="s">
        <v>75</v>
      </c>
      <c r="AB25" s="120" t="s">
        <v>76</v>
      </c>
      <c r="AC25" s="52">
        <v>0.37708333333333338</v>
      </c>
      <c r="AD25" s="43" t="s">
        <v>75</v>
      </c>
      <c r="AE25" s="49" t="s">
        <v>77</v>
      </c>
      <c r="AF25" s="54">
        <v>0.40833333333333338</v>
      </c>
      <c r="AG25" s="43" t="s">
        <v>75</v>
      </c>
      <c r="AH25" s="120" t="s">
        <v>78</v>
      </c>
      <c r="AI25" s="55">
        <v>0.44166666666666665</v>
      </c>
      <c r="AJ25" s="43" t="s">
        <v>75</v>
      </c>
      <c r="AK25" s="49" t="s">
        <v>79</v>
      </c>
      <c r="AL25" s="56">
        <f>+AF25+$W$5</f>
        <v>0.46736111111111117</v>
      </c>
      <c r="AM25" s="57">
        <f>+AF25+$Z$5</f>
        <v>0.50555555555555565</v>
      </c>
      <c r="AN25" s="154">
        <f t="shared" si="4"/>
        <v>0.47291666666666671</v>
      </c>
      <c r="AO25" s="43">
        <f>+AN25+$W$5</f>
        <v>0.53194444444444444</v>
      </c>
      <c r="AP25" s="49" t="s">
        <v>96</v>
      </c>
      <c r="AQ25" s="55">
        <f>+AN25+$Z$5</f>
        <v>0.57013888888888897</v>
      </c>
      <c r="AR25" s="177" t="s">
        <v>96</v>
      </c>
      <c r="AS25" s="220" t="s">
        <v>100</v>
      </c>
      <c r="AT25" s="225"/>
    </row>
    <row r="26" spans="1:46" ht="23.25" customHeight="1" thickBot="1">
      <c r="A26" s="435"/>
      <c r="B26" s="129" t="s">
        <v>47</v>
      </c>
      <c r="C26" s="132">
        <v>0.7402777777777777</v>
      </c>
      <c r="D26" s="124" t="str">
        <f t="shared" ref="D26" si="7">+W26</f>
        <v xml:space="preserve"> </v>
      </c>
      <c r="E26" s="125" t="str">
        <f t="shared" ref="E26" si="8">+X26</f>
        <v xml:space="preserve"> </v>
      </c>
      <c r="F26" s="218">
        <v>0.73819444444444438</v>
      </c>
      <c r="G26" s="219" t="str">
        <f t="shared" si="0"/>
        <v>E2</v>
      </c>
      <c r="H26" s="218">
        <v>0.77986111111111101</v>
      </c>
      <c r="I26" s="219" t="str">
        <f t="shared" si="1"/>
        <v>B3</v>
      </c>
      <c r="J26" s="218">
        <v>0.80138888888888893</v>
      </c>
      <c r="K26" s="219" t="str">
        <f t="shared" si="2"/>
        <v>E2</v>
      </c>
      <c r="L26" s="218">
        <v>0.84305555555555556</v>
      </c>
      <c r="M26" s="219" t="str">
        <f t="shared" ref="M26" si="9">+AK26</f>
        <v>B3</v>
      </c>
      <c r="N26" s="295">
        <v>0.91805555555555562</v>
      </c>
      <c r="O26" s="296" t="s">
        <v>97</v>
      </c>
      <c r="P26" s="297">
        <v>0.98402777777777783</v>
      </c>
      <c r="Q26" s="298" t="s">
        <v>98</v>
      </c>
      <c r="R26" s="273"/>
      <c r="S26" s="226"/>
      <c r="T26" s="1"/>
      <c r="U26" s="258" t="s">
        <v>74</v>
      </c>
      <c r="V26" s="263" t="s">
        <v>84</v>
      </c>
      <c r="W26" s="259" t="s">
        <v>74</v>
      </c>
      <c r="X26" s="264" t="s">
        <v>74</v>
      </c>
      <c r="Y26" s="47" t="s">
        <v>81</v>
      </c>
      <c r="Z26" s="50">
        <v>0.78125</v>
      </c>
      <c r="AA26" s="46" t="s">
        <v>81</v>
      </c>
      <c r="AB26" s="141" t="s">
        <v>80</v>
      </c>
      <c r="AC26" s="53">
        <v>0.82291666666666663</v>
      </c>
      <c r="AD26" s="46" t="s">
        <v>81</v>
      </c>
      <c r="AE26" s="51" t="s">
        <v>82</v>
      </c>
      <c r="AF26" s="50">
        <v>0.84583333333333333</v>
      </c>
      <c r="AG26" s="46" t="s">
        <v>81</v>
      </c>
      <c r="AH26" s="141" t="s">
        <v>80</v>
      </c>
      <c r="AI26" s="53">
        <v>0.88750000000000007</v>
      </c>
      <c r="AJ26" s="46" t="s">
        <v>81</v>
      </c>
      <c r="AK26" s="51" t="s">
        <v>82</v>
      </c>
      <c r="AL26" s="58">
        <f>+AF26+$W$6</f>
        <v>0.89444444444444449</v>
      </c>
      <c r="AM26" s="59">
        <f>+AF26+$Z$6</f>
        <v>0.9604166666666667</v>
      </c>
      <c r="AN26" s="60">
        <f t="shared" si="4"/>
        <v>0.91041666666666665</v>
      </c>
      <c r="AO26" s="46">
        <f>+AN26+$W$6</f>
        <v>0.95902777777777781</v>
      </c>
      <c r="AP26" s="62" t="s">
        <v>33</v>
      </c>
      <c r="AQ26" s="67">
        <f>+AN26+$Z$6</f>
        <v>1.0249999999999999</v>
      </c>
      <c r="AR26" s="178" t="s">
        <v>39</v>
      </c>
      <c r="AS26" s="221"/>
      <c r="AT26" s="226"/>
    </row>
    <row r="27" spans="1:46" ht="19.5">
      <c r="A27" s="372">
        <f t="shared" ref="A27" si="10">+T27</f>
        <v>44661</v>
      </c>
      <c r="B27" s="127" t="s">
        <v>47</v>
      </c>
      <c r="C27" s="182" t="s">
        <v>47</v>
      </c>
      <c r="D27" s="127" t="s">
        <v>47</v>
      </c>
      <c r="E27" s="250" t="s">
        <v>47</v>
      </c>
      <c r="F27" s="34">
        <v>0.28055555555555556</v>
      </c>
      <c r="G27" s="119" t="str">
        <f>+AB27</f>
        <v>B1</v>
      </c>
      <c r="H27" s="34">
        <v>0.31527777777777777</v>
      </c>
      <c r="I27" s="117" t="str">
        <f>+AE27</f>
        <v>A1</v>
      </c>
      <c r="J27" s="34">
        <v>0.3444444444444445</v>
      </c>
      <c r="K27" s="119" t="str">
        <f>+AH27</f>
        <v>B2</v>
      </c>
      <c r="L27" s="34">
        <v>0.37916666666666665</v>
      </c>
      <c r="M27" s="117" t="str">
        <f>+AK27</f>
        <v>A2</v>
      </c>
      <c r="N27" s="286">
        <v>0.4465277777777778</v>
      </c>
      <c r="O27" s="307" t="s">
        <v>16</v>
      </c>
      <c r="P27" s="294" t="s">
        <v>47</v>
      </c>
      <c r="Q27" s="289" t="s">
        <v>47</v>
      </c>
      <c r="R27" s="272" t="s">
        <v>101</v>
      </c>
      <c r="T27" s="162">
        <v>44661</v>
      </c>
      <c r="U27" s="63">
        <v>0.26111111111111113</v>
      </c>
      <c r="V27" s="210" t="s">
        <v>76</v>
      </c>
      <c r="W27" s="261">
        <v>0.29583333333333334</v>
      </c>
      <c r="X27" s="262" t="s">
        <v>77</v>
      </c>
      <c r="Y27" s="44" t="s">
        <v>75</v>
      </c>
      <c r="Z27" s="48">
        <v>0.32430555555555557</v>
      </c>
      <c r="AA27" s="43" t="s">
        <v>75</v>
      </c>
      <c r="AB27" s="120" t="s">
        <v>76</v>
      </c>
      <c r="AC27" s="52">
        <v>0.35902777777777778</v>
      </c>
      <c r="AD27" s="43" t="s">
        <v>75</v>
      </c>
      <c r="AE27" s="49" t="s">
        <v>77</v>
      </c>
      <c r="AF27" s="54">
        <v>0.39027777777777778</v>
      </c>
      <c r="AG27" s="43" t="s">
        <v>75</v>
      </c>
      <c r="AH27" s="120" t="s">
        <v>78</v>
      </c>
      <c r="AI27" s="55">
        <v>0.42499999999999999</v>
      </c>
      <c r="AJ27" s="43" t="s">
        <v>75</v>
      </c>
      <c r="AK27" s="49" t="s">
        <v>79</v>
      </c>
      <c r="AL27" s="56">
        <f>+AF27+$W$5</f>
        <v>0.44930555555555557</v>
      </c>
      <c r="AM27" s="57">
        <f>+AF27+$Z$5</f>
        <v>0.48749999999999999</v>
      </c>
      <c r="AN27" s="209">
        <f t="shared" si="4"/>
        <v>0.4548611111111111</v>
      </c>
      <c r="AO27" s="212">
        <f>+AN27+$W$5</f>
        <v>0.51388888888888884</v>
      </c>
      <c r="AP27" s="49" t="s">
        <v>96</v>
      </c>
      <c r="AQ27" s="213">
        <f>+AN27+$Z$5</f>
        <v>0.55208333333333337</v>
      </c>
      <c r="AR27" s="49" t="s">
        <v>96</v>
      </c>
      <c r="AS27" s="222" t="s">
        <v>101</v>
      </c>
    </row>
    <row r="28" spans="1:46" ht="24.75" customHeight="1" thickBot="1">
      <c r="A28" s="435"/>
      <c r="B28" s="129" t="s">
        <v>47</v>
      </c>
      <c r="C28" s="132" t="str">
        <f t="shared" ref="C28:C40" si="11">+V28</f>
        <v xml:space="preserve">  </v>
      </c>
      <c r="D28" s="124" t="str">
        <f t="shared" ref="D28" si="12">+W28</f>
        <v xml:space="preserve"> </v>
      </c>
      <c r="E28" s="125" t="str">
        <f t="shared" ref="E28" si="13">+X28</f>
        <v xml:space="preserve"> </v>
      </c>
      <c r="F28" s="118">
        <v>0.78333333333333333</v>
      </c>
      <c r="G28" s="121" t="str">
        <f t="shared" ref="G28" si="14">+AB28</f>
        <v>E2</v>
      </c>
      <c r="H28" s="118">
        <v>0.82500000000000007</v>
      </c>
      <c r="I28" s="121">
        <v>2023</v>
      </c>
      <c r="J28" s="216">
        <v>0.84861111111111109</v>
      </c>
      <c r="K28" s="217" t="str">
        <f t="shared" ref="K28" si="15">+AH28</f>
        <v>E2</v>
      </c>
      <c r="L28" s="216">
        <v>0.89027777777777783</v>
      </c>
      <c r="M28" s="217" t="str">
        <f t="shared" ref="M28" si="16">+AK28</f>
        <v>B3</v>
      </c>
      <c r="N28" s="299" t="s">
        <v>47</v>
      </c>
      <c r="O28" s="305" t="s">
        <v>47</v>
      </c>
      <c r="P28" s="306" t="s">
        <v>47</v>
      </c>
      <c r="Q28" s="300" t="s">
        <v>47</v>
      </c>
      <c r="R28" s="273"/>
      <c r="S28" s="175">
        <v>2</v>
      </c>
      <c r="T28" s="3"/>
      <c r="U28" s="258" t="s">
        <v>84</v>
      </c>
      <c r="V28" s="263" t="s">
        <v>84</v>
      </c>
      <c r="W28" s="259" t="s">
        <v>74</v>
      </c>
      <c r="X28" s="264" t="s">
        <v>74</v>
      </c>
      <c r="Y28" s="47" t="s">
        <v>81</v>
      </c>
      <c r="Z28" s="50">
        <v>0.76458333333333339</v>
      </c>
      <c r="AA28" s="46" t="s">
        <v>81</v>
      </c>
      <c r="AB28" s="141" t="s">
        <v>80</v>
      </c>
      <c r="AC28" s="53">
        <v>0.80555555555555547</v>
      </c>
      <c r="AD28" s="46" t="s">
        <v>81</v>
      </c>
      <c r="AE28" s="51" t="s">
        <v>82</v>
      </c>
      <c r="AF28" s="50">
        <v>0.82847222222222217</v>
      </c>
      <c r="AG28" s="46" t="s">
        <v>81</v>
      </c>
      <c r="AH28" s="141" t="s">
        <v>80</v>
      </c>
      <c r="AI28" s="53">
        <v>0.87013888888888891</v>
      </c>
      <c r="AJ28" s="46" t="s">
        <v>81</v>
      </c>
      <c r="AK28" s="51" t="s">
        <v>82</v>
      </c>
      <c r="AL28" s="58">
        <f>+AF28+$W$6</f>
        <v>0.87708333333333333</v>
      </c>
      <c r="AM28" s="59">
        <f>+AF28+$Z$6</f>
        <v>0.94305555555555554</v>
      </c>
      <c r="AN28" s="211">
        <f t="shared" si="4"/>
        <v>0.89305555555555549</v>
      </c>
      <c r="AO28" s="230">
        <f>+AN28+$W$6</f>
        <v>0.94166666666666665</v>
      </c>
      <c r="AP28" s="231" t="s">
        <v>33</v>
      </c>
      <c r="AQ28" s="232">
        <f>+AN28+$Z$6</f>
        <v>1.0076388888888888</v>
      </c>
      <c r="AR28" s="179" t="s">
        <v>39</v>
      </c>
      <c r="AS28" s="221"/>
      <c r="AT28" s="175">
        <v>2</v>
      </c>
    </row>
    <row r="29" spans="1:46" ht="19.5">
      <c r="A29" s="372">
        <f t="shared" ref="A29" si="17">+T29</f>
        <v>44667</v>
      </c>
      <c r="B29" s="127" t="s">
        <v>47</v>
      </c>
      <c r="C29" s="182" t="s">
        <v>47</v>
      </c>
      <c r="D29" s="127" t="s">
        <v>47</v>
      </c>
      <c r="E29" s="128" t="s">
        <v>47</v>
      </c>
      <c r="F29" s="34">
        <v>0.30138888888888887</v>
      </c>
      <c r="G29" s="119" t="str">
        <f>+AB29</f>
        <v>B1</v>
      </c>
      <c r="H29" s="34">
        <v>0.33611111111111108</v>
      </c>
      <c r="I29" s="117" t="str">
        <f>+AE29</f>
        <v>A1</v>
      </c>
      <c r="J29" s="34">
        <v>0.3659722222222222</v>
      </c>
      <c r="K29" s="119" t="str">
        <f>+AH29</f>
        <v>B2</v>
      </c>
      <c r="L29" s="34">
        <v>0.40069444444444446</v>
      </c>
      <c r="M29" s="117" t="str">
        <f>+AK29</f>
        <v>A2</v>
      </c>
      <c r="N29" s="308">
        <f t="shared" ref="N29:N39" si="18">+AO29</f>
        <v>0.5395833333333333</v>
      </c>
      <c r="O29" s="309" t="str">
        <f t="shared" ref="O29:O39" si="19">+AP29</f>
        <v>C</v>
      </c>
      <c r="P29" s="310">
        <f t="shared" ref="P29:P39" si="20">+AQ29</f>
        <v>0.57777777777777772</v>
      </c>
      <c r="Q29" s="311" t="str">
        <f t="shared" ref="Q29:Q39" si="21">+AR29</f>
        <v>C</v>
      </c>
      <c r="R29" s="272" t="s">
        <v>102</v>
      </c>
      <c r="T29" s="162">
        <v>44667</v>
      </c>
      <c r="U29" s="63">
        <v>0.28472222222222221</v>
      </c>
      <c r="V29" s="210" t="s">
        <v>76</v>
      </c>
      <c r="W29" s="261">
        <v>0.31944444444444448</v>
      </c>
      <c r="X29" s="262" t="s">
        <v>77</v>
      </c>
      <c r="Y29" s="44" t="s">
        <v>75</v>
      </c>
      <c r="Z29" s="48">
        <v>0.34861111111111115</v>
      </c>
      <c r="AA29" s="43" t="s">
        <v>75</v>
      </c>
      <c r="AB29" s="120" t="s">
        <v>76</v>
      </c>
      <c r="AC29" s="52">
        <v>0.3833333333333333</v>
      </c>
      <c r="AD29" s="43" t="s">
        <v>75</v>
      </c>
      <c r="AE29" s="49" t="s">
        <v>77</v>
      </c>
      <c r="AF29" s="54">
        <v>0.41597222222222219</v>
      </c>
      <c r="AG29" s="43" t="s">
        <v>75</v>
      </c>
      <c r="AH29" s="120" t="s">
        <v>78</v>
      </c>
      <c r="AI29" s="55">
        <v>0.45069444444444445</v>
      </c>
      <c r="AJ29" s="43" t="s">
        <v>75</v>
      </c>
      <c r="AK29" s="49" t="s">
        <v>79</v>
      </c>
      <c r="AL29" s="56">
        <f>+AF29+$W$5</f>
        <v>0.47499999999999998</v>
      </c>
      <c r="AM29" s="57">
        <f>+AF29+$Z$5</f>
        <v>0.5131944444444444</v>
      </c>
      <c r="AN29" s="154">
        <f t="shared" si="4"/>
        <v>0.48055555555555551</v>
      </c>
      <c r="AO29" s="43">
        <f>+AN29+$W$5</f>
        <v>0.5395833333333333</v>
      </c>
      <c r="AP29" s="49" t="s">
        <v>96</v>
      </c>
      <c r="AQ29" s="55">
        <f>+AN29+$Z$5</f>
        <v>0.57777777777777772</v>
      </c>
      <c r="AR29" s="177" t="s">
        <v>41</v>
      </c>
      <c r="AS29" s="220" t="s">
        <v>102</v>
      </c>
    </row>
    <row r="30" spans="1:46" ht="24" customHeight="1" thickBot="1">
      <c r="A30" s="435"/>
      <c r="B30" s="129" t="s">
        <v>47</v>
      </c>
      <c r="C30" s="239" t="s">
        <v>47</v>
      </c>
      <c r="D30" s="135" t="s">
        <v>47</v>
      </c>
      <c r="E30" s="240" t="s">
        <v>47</v>
      </c>
      <c r="F30" s="218">
        <v>0.74236111111111114</v>
      </c>
      <c r="G30" s="219" t="str">
        <f t="shared" ref="G30" si="22">+AB30</f>
        <v>E2</v>
      </c>
      <c r="H30" s="118">
        <v>0.84722222222222199</v>
      </c>
      <c r="I30" s="219" t="str">
        <f t="shared" ref="I30" si="23">+AE30</f>
        <v>B3</v>
      </c>
      <c r="J30" s="218">
        <v>0.80486111111111114</v>
      </c>
      <c r="K30" s="219" t="str">
        <f t="shared" ref="K30" si="24">+AH30</f>
        <v>E2</v>
      </c>
      <c r="L30" s="218">
        <v>0.84652777777777777</v>
      </c>
      <c r="M30" s="219" t="str">
        <f t="shared" ref="M30" si="25">+AK30</f>
        <v>B3</v>
      </c>
      <c r="N30" s="295">
        <v>0.92013888888888884</v>
      </c>
      <c r="O30" s="296" t="s">
        <v>97</v>
      </c>
      <c r="P30" s="297">
        <v>0.98611111111111116</v>
      </c>
      <c r="Q30" s="298" t="s">
        <v>98</v>
      </c>
      <c r="R30" s="273"/>
      <c r="T30" s="4"/>
      <c r="U30" s="235">
        <v>0.72569444444444453</v>
      </c>
      <c r="V30" s="238" t="s">
        <v>80</v>
      </c>
      <c r="W30" s="259">
        <v>0.76736111111111116</v>
      </c>
      <c r="X30" s="260" t="s">
        <v>76</v>
      </c>
      <c r="Y30" s="47" t="s">
        <v>81</v>
      </c>
      <c r="Z30" s="50">
        <v>0.78749999999999998</v>
      </c>
      <c r="AA30" s="46" t="s">
        <v>81</v>
      </c>
      <c r="AB30" s="141" t="s">
        <v>80</v>
      </c>
      <c r="AC30" s="53">
        <v>0.82916666666666661</v>
      </c>
      <c r="AD30" s="46" t="s">
        <v>81</v>
      </c>
      <c r="AE30" s="51" t="s">
        <v>82</v>
      </c>
      <c r="AF30" s="50">
        <v>0.85277777777777775</v>
      </c>
      <c r="AG30" s="46" t="s">
        <v>81</v>
      </c>
      <c r="AH30" s="141" t="s">
        <v>80</v>
      </c>
      <c r="AI30" s="53">
        <v>0.89374999999999993</v>
      </c>
      <c r="AJ30" s="46" t="s">
        <v>81</v>
      </c>
      <c r="AK30" s="51" t="s">
        <v>82</v>
      </c>
      <c r="AL30" s="58">
        <f>+AF30+$W$6</f>
        <v>0.90138888888888891</v>
      </c>
      <c r="AM30" s="59">
        <f>+AF30+$Z$6</f>
        <v>0.96736111111111112</v>
      </c>
      <c r="AN30" s="211">
        <f t="shared" si="4"/>
        <v>0.91736111111111107</v>
      </c>
      <c r="AO30" s="230">
        <f>+AN30+$W$6</f>
        <v>0.96597222222222223</v>
      </c>
      <c r="AP30" s="231" t="s">
        <v>33</v>
      </c>
      <c r="AQ30" s="232">
        <f>+AN30+$Z$6</f>
        <v>1.0319444444444443</v>
      </c>
      <c r="AR30" s="233" t="s">
        <v>39</v>
      </c>
      <c r="AS30" s="221"/>
    </row>
    <row r="31" spans="1:46" ht="19.5">
      <c r="A31" s="372">
        <f t="shared" ref="A31" si="26">+T31</f>
        <v>44668</v>
      </c>
      <c r="B31" s="127" t="s">
        <v>47</v>
      </c>
      <c r="C31" s="182" t="s">
        <v>47</v>
      </c>
      <c r="D31" s="127" t="s">
        <v>47</v>
      </c>
      <c r="E31" s="128" t="s">
        <v>47</v>
      </c>
      <c r="F31" s="34">
        <v>0.28333333333333333</v>
      </c>
      <c r="G31" s="119" t="str">
        <f>+AB31</f>
        <v>B1</v>
      </c>
      <c r="H31" s="34">
        <v>0.31805555555555554</v>
      </c>
      <c r="I31" s="117" t="str">
        <f>+AE31</f>
        <v>A1</v>
      </c>
      <c r="J31" s="34">
        <v>0.34791666666666665</v>
      </c>
      <c r="K31" s="119" t="str">
        <f>+AH31</f>
        <v>B2</v>
      </c>
      <c r="L31" s="34">
        <v>0.38263888888888892</v>
      </c>
      <c r="M31" s="117" t="str">
        <f>+AK31</f>
        <v>A2</v>
      </c>
      <c r="N31" s="312">
        <f t="shared" si="18"/>
        <v>0.52013888888888893</v>
      </c>
      <c r="O31" s="313" t="str">
        <f t="shared" si="19"/>
        <v>C</v>
      </c>
      <c r="P31" s="312">
        <f t="shared" si="20"/>
        <v>0.55833333333333335</v>
      </c>
      <c r="Q31" s="314" t="str">
        <f t="shared" si="21"/>
        <v>C</v>
      </c>
      <c r="R31" s="272" t="s">
        <v>86</v>
      </c>
      <c r="T31" s="162">
        <v>44668</v>
      </c>
      <c r="U31" s="63">
        <v>0.26874999999999999</v>
      </c>
      <c r="V31" s="210" t="s">
        <v>76</v>
      </c>
      <c r="W31" s="261">
        <v>0.3034722222222222</v>
      </c>
      <c r="X31" s="262" t="s">
        <v>77</v>
      </c>
      <c r="Y31" s="44" t="s">
        <v>75</v>
      </c>
      <c r="Z31" s="48">
        <v>0.33124999999999999</v>
      </c>
      <c r="AA31" s="43" t="s">
        <v>75</v>
      </c>
      <c r="AB31" s="120" t="s">
        <v>76</v>
      </c>
      <c r="AC31" s="52">
        <v>0.3659722222222222</v>
      </c>
      <c r="AD31" s="43" t="s">
        <v>75</v>
      </c>
      <c r="AE31" s="49" t="s">
        <v>77</v>
      </c>
      <c r="AF31" s="54">
        <v>0.39652777777777781</v>
      </c>
      <c r="AG31" s="43" t="s">
        <v>75</v>
      </c>
      <c r="AH31" s="120" t="s">
        <v>78</v>
      </c>
      <c r="AI31" s="55">
        <v>0.43124999999999997</v>
      </c>
      <c r="AJ31" s="43" t="s">
        <v>75</v>
      </c>
      <c r="AK31" s="49" t="s">
        <v>79</v>
      </c>
      <c r="AL31" s="56">
        <f>+AF31+$W$5</f>
        <v>0.4555555555555556</v>
      </c>
      <c r="AM31" s="57">
        <f>+AF31+$Z$5</f>
        <v>0.49375000000000002</v>
      </c>
      <c r="AN31" s="154">
        <f t="shared" si="4"/>
        <v>0.46111111111111114</v>
      </c>
      <c r="AO31" s="43">
        <f>+AN31+$W$5</f>
        <v>0.52013888888888893</v>
      </c>
      <c r="AP31" s="49" t="s">
        <v>96</v>
      </c>
      <c r="AQ31" s="55">
        <f>+AN31+$Z$5</f>
        <v>0.55833333333333335</v>
      </c>
      <c r="AR31" s="49" t="s">
        <v>96</v>
      </c>
      <c r="AS31" s="220" t="s">
        <v>86</v>
      </c>
    </row>
    <row r="32" spans="1:46" ht="25.5" customHeight="1" thickBot="1">
      <c r="A32" s="435"/>
      <c r="B32" s="129">
        <v>0.72499999999999998</v>
      </c>
      <c r="C32" s="239" t="s">
        <v>80</v>
      </c>
      <c r="D32" s="135">
        <v>0.76666666666666661</v>
      </c>
      <c r="E32" s="251" t="s">
        <v>76</v>
      </c>
      <c r="F32" s="118">
        <v>0.78680555555555554</v>
      </c>
      <c r="G32" s="121" t="str">
        <f t="shared" ref="G32" si="27">+AB32</f>
        <v>E2</v>
      </c>
      <c r="H32" s="118">
        <v>0.82847222222222217</v>
      </c>
      <c r="I32" s="121" t="str">
        <f t="shared" ref="I32" si="28">+AE32</f>
        <v>B3</v>
      </c>
      <c r="J32" s="216">
        <v>0.85277777777777775</v>
      </c>
      <c r="K32" s="217" t="str">
        <f t="shared" ref="K32" si="29">+AH32</f>
        <v>E2</v>
      </c>
      <c r="L32" s="216">
        <v>0.89444444444444438</v>
      </c>
      <c r="M32" s="217" t="str">
        <f t="shared" ref="M32" si="30">+AK32</f>
        <v>B3</v>
      </c>
      <c r="N32" s="299" t="s">
        <v>47</v>
      </c>
      <c r="O32" s="305" t="s">
        <v>47</v>
      </c>
      <c r="P32" s="299" t="s">
        <v>47</v>
      </c>
      <c r="Q32" s="300" t="s">
        <v>47</v>
      </c>
      <c r="R32" s="273"/>
      <c r="S32" s="175">
        <v>3</v>
      </c>
      <c r="T32" s="4"/>
      <c r="U32" s="258" t="s">
        <v>74</v>
      </c>
      <c r="V32" s="263" t="s">
        <v>74</v>
      </c>
      <c r="W32" s="259" t="s">
        <v>74</v>
      </c>
      <c r="X32" s="264" t="s">
        <v>74</v>
      </c>
      <c r="Y32" s="47" t="s">
        <v>81</v>
      </c>
      <c r="Z32" s="50">
        <v>0.77083333333333337</v>
      </c>
      <c r="AA32" s="46" t="s">
        <v>81</v>
      </c>
      <c r="AB32" s="141" t="s">
        <v>80</v>
      </c>
      <c r="AC32" s="53">
        <v>0.8125</v>
      </c>
      <c r="AD32" s="46" t="s">
        <v>81</v>
      </c>
      <c r="AE32" s="51" t="s">
        <v>82</v>
      </c>
      <c r="AF32" s="50">
        <v>0.83472222222222225</v>
      </c>
      <c r="AG32" s="46" t="s">
        <v>81</v>
      </c>
      <c r="AH32" s="141" t="s">
        <v>80</v>
      </c>
      <c r="AI32" s="53">
        <v>0.87638888888888899</v>
      </c>
      <c r="AJ32" s="46" t="s">
        <v>81</v>
      </c>
      <c r="AK32" s="51" t="s">
        <v>82</v>
      </c>
      <c r="AL32" s="58">
        <f>+AF32+$W$6</f>
        <v>0.88333333333333341</v>
      </c>
      <c r="AM32" s="59">
        <f>+AF32+$Z$6</f>
        <v>0.94930555555555562</v>
      </c>
      <c r="AN32" s="211">
        <f t="shared" si="4"/>
        <v>0.89930555555555558</v>
      </c>
      <c r="AO32" s="46">
        <f>+AN32+$W$6</f>
        <v>0.94791666666666674</v>
      </c>
      <c r="AP32" s="62" t="s">
        <v>33</v>
      </c>
      <c r="AQ32" s="67">
        <f>+AN32+$Z$6</f>
        <v>1.0138888888888888</v>
      </c>
      <c r="AR32" s="179" t="s">
        <v>39</v>
      </c>
      <c r="AS32" s="221"/>
      <c r="AT32" s="175">
        <v>3</v>
      </c>
    </row>
    <row r="33" spans="1:46" ht="19.5">
      <c r="A33" s="372">
        <f t="shared" ref="A33" si="31">+T33</f>
        <v>44674</v>
      </c>
      <c r="B33" s="122" t="str">
        <f>+U33</f>
        <v xml:space="preserve"> </v>
      </c>
      <c r="C33" s="183" t="str">
        <f t="shared" si="11"/>
        <v xml:space="preserve"> </v>
      </c>
      <c r="D33" s="122"/>
      <c r="E33" s="123" t="s">
        <v>47</v>
      </c>
      <c r="F33" s="34">
        <v>0.30416666666666664</v>
      </c>
      <c r="G33" s="119" t="str">
        <f>+AB33</f>
        <v>B1</v>
      </c>
      <c r="H33" s="34">
        <v>0.33888888888888885</v>
      </c>
      <c r="I33" s="117" t="str">
        <f>+AE33</f>
        <v>A1</v>
      </c>
      <c r="J33" s="34">
        <v>0.36944444444444446</v>
      </c>
      <c r="K33" s="119" t="str">
        <f>+AH33</f>
        <v>B2</v>
      </c>
      <c r="L33" s="34">
        <v>0.40416666666666662</v>
      </c>
      <c r="M33" s="117" t="str">
        <f>+AK33</f>
        <v>A2</v>
      </c>
      <c r="N33" s="286" t="s">
        <v>47</v>
      </c>
      <c r="O33" s="287" t="s">
        <v>47</v>
      </c>
      <c r="P33" s="294" t="s">
        <v>47</v>
      </c>
      <c r="Q33" s="289" t="s">
        <v>47</v>
      </c>
      <c r="R33" s="272" t="s">
        <v>99</v>
      </c>
      <c r="T33" s="162">
        <v>44674</v>
      </c>
      <c r="U33" s="209" t="s">
        <v>74</v>
      </c>
      <c r="V33" s="210" t="s">
        <v>74</v>
      </c>
      <c r="W33" s="261" t="s">
        <v>74</v>
      </c>
      <c r="X33" s="265" t="s">
        <v>84</v>
      </c>
      <c r="Y33" s="44" t="s">
        <v>75</v>
      </c>
      <c r="Z33" s="48">
        <v>0.31319444444444444</v>
      </c>
      <c r="AA33" s="43" t="s">
        <v>75</v>
      </c>
      <c r="AB33" s="120" t="s">
        <v>76</v>
      </c>
      <c r="AC33" s="52">
        <v>0.34791666666666665</v>
      </c>
      <c r="AD33" s="43" t="s">
        <v>75</v>
      </c>
      <c r="AE33" s="49" t="s">
        <v>77</v>
      </c>
      <c r="AF33" s="54">
        <v>0.37847222222222227</v>
      </c>
      <c r="AG33" s="43" t="s">
        <v>75</v>
      </c>
      <c r="AH33" s="120" t="s">
        <v>78</v>
      </c>
      <c r="AI33" s="55">
        <v>0.41319444444444442</v>
      </c>
      <c r="AJ33" s="43" t="s">
        <v>75</v>
      </c>
      <c r="AK33" s="49" t="s">
        <v>79</v>
      </c>
      <c r="AL33" s="56">
        <f>+AF33+$W$5</f>
        <v>0.43750000000000006</v>
      </c>
      <c r="AM33" s="57">
        <f>+AF33+$Z$5</f>
        <v>0.47569444444444448</v>
      </c>
      <c r="AN33" s="209">
        <f t="shared" si="4"/>
        <v>0.44305555555555559</v>
      </c>
      <c r="AO33" s="43">
        <f>+AN33+$W$5</f>
        <v>0.50208333333333333</v>
      </c>
      <c r="AP33" s="49" t="s">
        <v>96</v>
      </c>
      <c r="AQ33" s="55">
        <f>+AN33+$Z$5</f>
        <v>0.54027777777777786</v>
      </c>
      <c r="AR33" s="49" t="s">
        <v>96</v>
      </c>
      <c r="AS33" s="220" t="s">
        <v>99</v>
      </c>
    </row>
    <row r="34" spans="1:46" ht="23.25" customHeight="1" thickBot="1">
      <c r="A34" s="435"/>
      <c r="B34" s="129" t="s">
        <v>47</v>
      </c>
      <c r="C34" s="239" t="s">
        <v>47</v>
      </c>
      <c r="D34" s="135" t="s">
        <v>47</v>
      </c>
      <c r="E34" s="240" t="s">
        <v>47</v>
      </c>
      <c r="F34" s="218">
        <v>0.74444444444444446</v>
      </c>
      <c r="G34" s="219" t="str">
        <f t="shared" ref="G34" si="32">+AB34</f>
        <v>E2</v>
      </c>
      <c r="H34" s="218">
        <v>0.78611111111111109</v>
      </c>
      <c r="I34" s="219" t="str">
        <f t="shared" ref="I34" si="33">+AE34</f>
        <v>B3</v>
      </c>
      <c r="J34" s="218">
        <v>0.80763888888888891</v>
      </c>
      <c r="K34" s="219" t="str">
        <f t="shared" ref="K34" si="34">+AH34</f>
        <v>E2</v>
      </c>
      <c r="L34" s="218">
        <v>0.84930555555555554</v>
      </c>
      <c r="M34" s="219" t="str">
        <f t="shared" ref="M34" si="35">+AK34</f>
        <v>B3</v>
      </c>
      <c r="N34" s="299" t="s">
        <v>47</v>
      </c>
      <c r="O34" s="305" t="s">
        <v>47</v>
      </c>
      <c r="P34" s="306" t="s">
        <v>47</v>
      </c>
      <c r="Q34" s="300" t="s">
        <v>47</v>
      </c>
      <c r="R34" s="273"/>
      <c r="T34" s="4"/>
      <c r="U34" s="258"/>
      <c r="V34" s="72"/>
      <c r="W34" s="259"/>
      <c r="Y34" s="47" t="s">
        <v>81</v>
      </c>
      <c r="Z34" s="50">
        <v>0.75347222222222221</v>
      </c>
      <c r="AA34" s="46" t="s">
        <v>81</v>
      </c>
      <c r="AB34" s="141" t="s">
        <v>80</v>
      </c>
      <c r="AC34" s="53">
        <v>0.79513888888888884</v>
      </c>
      <c r="AD34" s="46" t="s">
        <v>81</v>
      </c>
      <c r="AE34" s="51" t="s">
        <v>82</v>
      </c>
      <c r="AF34" s="50">
        <v>0.81666666666666676</v>
      </c>
      <c r="AG34" s="46" t="s">
        <v>81</v>
      </c>
      <c r="AH34" s="141" t="s">
        <v>80</v>
      </c>
      <c r="AI34" s="53">
        <v>0.85833333333333339</v>
      </c>
      <c r="AJ34" s="46" t="s">
        <v>81</v>
      </c>
      <c r="AK34" s="51" t="s">
        <v>82</v>
      </c>
      <c r="AL34" s="58">
        <f>+AF34+$W$6</f>
        <v>0.86527777777777792</v>
      </c>
      <c r="AM34" s="59">
        <f>+AF34+$Z$6</f>
        <v>0.93125000000000013</v>
      </c>
      <c r="AN34" s="61">
        <v>0.88541666666666663</v>
      </c>
      <c r="AO34" s="228">
        <f>+AN34+$W$6</f>
        <v>0.93402777777777779</v>
      </c>
      <c r="AP34" s="231" t="s">
        <v>33</v>
      </c>
      <c r="AQ34" s="229">
        <f>+AN34+$Z$6</f>
        <v>1</v>
      </c>
      <c r="AR34" s="179" t="s">
        <v>39</v>
      </c>
      <c r="AS34" s="221"/>
    </row>
    <row r="35" spans="1:46" ht="19.5">
      <c r="A35" s="372">
        <f t="shared" ref="A35:A37" si="36">+T35</f>
        <v>44675</v>
      </c>
      <c r="B35" s="122">
        <f>+U35</f>
        <v>0</v>
      </c>
      <c r="C35" s="183" t="str">
        <f t="shared" si="11"/>
        <v xml:space="preserve"> </v>
      </c>
      <c r="D35" s="122" t="str">
        <f t="shared" ref="D35" si="37">+W35</f>
        <v xml:space="preserve"> </v>
      </c>
      <c r="E35" s="123" t="str">
        <f>+X35</f>
        <v xml:space="preserve"> </v>
      </c>
      <c r="F35" s="34">
        <v>0.28611111111111115</v>
      </c>
      <c r="G35" s="119" t="str">
        <f>+AB35</f>
        <v>B1</v>
      </c>
      <c r="H35" s="34">
        <v>0.32083333333333336</v>
      </c>
      <c r="I35" s="117" t="str">
        <f>+AE35</f>
        <v>A1</v>
      </c>
      <c r="J35" s="34">
        <v>0.35069444444444442</v>
      </c>
      <c r="K35" s="119" t="str">
        <f>+AH35</f>
        <v>B2</v>
      </c>
      <c r="L35" s="34">
        <v>0.38541666666666669</v>
      </c>
      <c r="M35" s="117" t="str">
        <f>+AK35</f>
        <v>A2</v>
      </c>
      <c r="N35" s="308">
        <f t="shared" si="18"/>
        <v>0.47847222222222224</v>
      </c>
      <c r="O35" s="287" t="s">
        <v>83</v>
      </c>
      <c r="P35" s="310">
        <f t="shared" si="20"/>
        <v>0.51666666666666672</v>
      </c>
      <c r="Q35" s="311" t="str">
        <f t="shared" si="21"/>
        <v>C</v>
      </c>
      <c r="R35" s="272" t="s">
        <v>100</v>
      </c>
      <c r="T35" s="162">
        <v>44675</v>
      </c>
      <c r="U35" s="209"/>
      <c r="V35" s="210" t="s">
        <v>74</v>
      </c>
      <c r="W35" s="261" t="s">
        <v>74</v>
      </c>
      <c r="X35" s="262" t="s">
        <v>74</v>
      </c>
      <c r="Y35" s="44" t="s">
        <v>75</v>
      </c>
      <c r="Z35" s="48">
        <v>0.2902777777777778</v>
      </c>
      <c r="AA35" s="43" t="s">
        <v>75</v>
      </c>
      <c r="AB35" s="120" t="s">
        <v>76</v>
      </c>
      <c r="AC35" s="52">
        <v>0.32500000000000001</v>
      </c>
      <c r="AD35" s="43" t="s">
        <v>75</v>
      </c>
      <c r="AE35" s="49" t="s">
        <v>77</v>
      </c>
      <c r="AF35" s="54">
        <v>0.35486111111111113</v>
      </c>
      <c r="AG35" s="43" t="s">
        <v>75</v>
      </c>
      <c r="AH35" s="120" t="s">
        <v>78</v>
      </c>
      <c r="AI35" s="55">
        <v>0.38958333333333334</v>
      </c>
      <c r="AJ35" s="43" t="s">
        <v>75</v>
      </c>
      <c r="AK35" s="49" t="s">
        <v>79</v>
      </c>
      <c r="AL35" s="56">
        <f>+AF35+$W$5</f>
        <v>0.41388888888888892</v>
      </c>
      <c r="AM35" s="57">
        <f>+AF35+$Z$5</f>
        <v>0.45208333333333334</v>
      </c>
      <c r="AN35" s="154">
        <f t="shared" ref="AN35:AN38" si="38">+AF35+$T$2</f>
        <v>0.41944444444444445</v>
      </c>
      <c r="AO35" s="43">
        <f>+AN35+$W$5</f>
        <v>0.47847222222222224</v>
      </c>
      <c r="AP35" s="49" t="s">
        <v>96</v>
      </c>
      <c r="AQ35" s="55">
        <f>+AN35+$Z$5</f>
        <v>0.51666666666666672</v>
      </c>
      <c r="AR35" s="49" t="s">
        <v>96</v>
      </c>
      <c r="AS35" s="220" t="s">
        <v>100</v>
      </c>
    </row>
    <row r="36" spans="1:46" ht="25.5" customHeight="1" thickBot="1">
      <c r="A36" s="435"/>
      <c r="B36" s="129" t="s">
        <v>47</v>
      </c>
      <c r="C36" s="239" t="s">
        <v>47</v>
      </c>
      <c r="D36" s="135" t="s">
        <v>47</v>
      </c>
      <c r="E36" s="251" t="s">
        <v>47</v>
      </c>
      <c r="F36" s="147">
        <v>0.7270833333333333</v>
      </c>
      <c r="G36" s="337" t="str">
        <f t="shared" ref="G36" si="39">+AB36</f>
        <v>E2</v>
      </c>
      <c r="H36" s="147">
        <v>0.76874999999999993</v>
      </c>
      <c r="I36" s="337" t="str">
        <f t="shared" ref="I36" si="40">+AE36</f>
        <v>B3</v>
      </c>
      <c r="J36" s="338">
        <v>0.7895833333333333</v>
      </c>
      <c r="K36" s="339" t="str">
        <f t="shared" ref="K36" si="41">+AH36</f>
        <v>E2</v>
      </c>
      <c r="L36" s="338">
        <v>0.83124999999999993</v>
      </c>
      <c r="M36" s="339" t="str">
        <f t="shared" ref="M36" si="42">+AK36</f>
        <v>B3</v>
      </c>
      <c r="N36" s="322">
        <v>0.90486111111111101</v>
      </c>
      <c r="O36" s="340" t="s">
        <v>97</v>
      </c>
      <c r="P36" s="341">
        <v>0.97083333333333333</v>
      </c>
      <c r="Q36" s="342" t="s">
        <v>98</v>
      </c>
      <c r="R36" s="273"/>
      <c r="S36" s="223">
        <v>4</v>
      </c>
      <c r="T36" s="5"/>
      <c r="U36" s="235">
        <v>0.73125000000000007</v>
      </c>
      <c r="V36" s="238" t="s">
        <v>80</v>
      </c>
      <c r="W36" s="259">
        <v>0.7729166666666667</v>
      </c>
      <c r="X36" s="260" t="s">
        <v>76</v>
      </c>
      <c r="Y36" s="47" t="s">
        <v>81</v>
      </c>
      <c r="Z36" s="50">
        <v>0.79375000000000007</v>
      </c>
      <c r="AA36" s="46" t="s">
        <v>81</v>
      </c>
      <c r="AB36" s="141" t="s">
        <v>80</v>
      </c>
      <c r="AC36" s="53">
        <v>0.8354166666666667</v>
      </c>
      <c r="AD36" s="46" t="s">
        <v>81</v>
      </c>
      <c r="AE36" s="51" t="s">
        <v>82</v>
      </c>
      <c r="AF36" s="50">
        <v>0.85972222222222217</v>
      </c>
      <c r="AG36" s="46" t="s">
        <v>81</v>
      </c>
      <c r="AH36" s="141" t="s">
        <v>80</v>
      </c>
      <c r="AI36" s="53">
        <v>0.90208333333333324</v>
      </c>
      <c r="AJ36" s="46" t="s">
        <v>81</v>
      </c>
      <c r="AK36" s="51" t="s">
        <v>82</v>
      </c>
      <c r="AL36" s="58">
        <f>+AF36+$W$6</f>
        <v>0.90833333333333333</v>
      </c>
      <c r="AM36" s="59">
        <f>+AF36+$Z$6</f>
        <v>0.97430555555555554</v>
      </c>
      <c r="AN36" s="211">
        <f t="shared" si="38"/>
        <v>0.92430555555555549</v>
      </c>
      <c r="AO36" s="230">
        <f>+AN36+$W$6</f>
        <v>0.97291666666666665</v>
      </c>
      <c r="AP36" s="252" t="s">
        <v>33</v>
      </c>
      <c r="AQ36" s="232">
        <f>+AN36+$Z$6</f>
        <v>1.0388888888888888</v>
      </c>
      <c r="AR36" s="179" t="s">
        <v>39</v>
      </c>
      <c r="AS36" s="221"/>
      <c r="AT36" s="223">
        <v>4</v>
      </c>
    </row>
    <row r="37" spans="1:46" ht="19.5">
      <c r="A37" s="372">
        <f t="shared" si="36"/>
        <v>44680</v>
      </c>
      <c r="B37" s="127">
        <v>0.26111111111111113</v>
      </c>
      <c r="C37" s="182" t="str">
        <f t="shared" si="11"/>
        <v>B1</v>
      </c>
      <c r="D37" s="127">
        <v>0.29583333333333334</v>
      </c>
      <c r="E37" s="335" t="str">
        <f>+X37</f>
        <v>A1</v>
      </c>
      <c r="F37" s="34">
        <v>0.32430555555555557</v>
      </c>
      <c r="G37" s="119" t="str">
        <f>+AB37</f>
        <v>B1</v>
      </c>
      <c r="H37" s="34">
        <v>0.35902777777777778</v>
      </c>
      <c r="I37" s="117" t="str">
        <f>+AE37</f>
        <v>A1</v>
      </c>
      <c r="J37" s="34">
        <v>0.39027777777777778</v>
      </c>
      <c r="K37" s="119" t="str">
        <f>+AH37</f>
        <v>B2</v>
      </c>
      <c r="L37" s="34">
        <v>0.42499999999999999</v>
      </c>
      <c r="M37" s="117" t="str">
        <f>+AK37</f>
        <v>A2</v>
      </c>
      <c r="N37" s="308"/>
      <c r="O37" s="309" t="str">
        <f t="shared" ref="O37:O38" si="43">+AP37</f>
        <v>C</v>
      </c>
      <c r="P37" s="315">
        <f t="shared" ref="P37:P38" si="44">+AQ37</f>
        <v>0.56527777777777777</v>
      </c>
      <c r="Q37" s="311" t="str">
        <f t="shared" ref="Q37:Q38" si="45">+AR37</f>
        <v>C</v>
      </c>
      <c r="R37" s="272" t="s">
        <v>101</v>
      </c>
      <c r="T37" s="162">
        <v>44680</v>
      </c>
      <c r="U37" s="63">
        <v>0.27361111111111108</v>
      </c>
      <c r="V37" s="210" t="s">
        <v>76</v>
      </c>
      <c r="W37" s="261">
        <v>0.30833333333333335</v>
      </c>
      <c r="X37" s="262" t="s">
        <v>77</v>
      </c>
      <c r="Y37" s="44" t="s">
        <v>75</v>
      </c>
      <c r="Z37" s="48">
        <v>0.33680555555555558</v>
      </c>
      <c r="AA37" s="43" t="s">
        <v>75</v>
      </c>
      <c r="AB37" s="120" t="s">
        <v>76</v>
      </c>
      <c r="AC37" s="52">
        <v>0.37152777777777773</v>
      </c>
      <c r="AD37" s="43" t="s">
        <v>75</v>
      </c>
      <c r="AE37" s="49" t="s">
        <v>77</v>
      </c>
      <c r="AF37" s="54">
        <v>0.40347222222222223</v>
      </c>
      <c r="AG37" s="43" t="s">
        <v>75</v>
      </c>
      <c r="AH37" s="120" t="s">
        <v>78</v>
      </c>
      <c r="AI37" s="55">
        <v>0.4381944444444445</v>
      </c>
      <c r="AJ37" s="43" t="s">
        <v>75</v>
      </c>
      <c r="AK37" s="49" t="s">
        <v>79</v>
      </c>
      <c r="AL37" s="56">
        <f>+AF37+$W$5</f>
        <v>0.46250000000000002</v>
      </c>
      <c r="AM37" s="57">
        <f>+AF37+$Z$5</f>
        <v>0.50069444444444444</v>
      </c>
      <c r="AN37" s="154">
        <f t="shared" si="38"/>
        <v>0.46805555555555556</v>
      </c>
      <c r="AO37" s="43">
        <f>+AN37+$W$5</f>
        <v>0.52708333333333335</v>
      </c>
      <c r="AP37" s="49" t="s">
        <v>96</v>
      </c>
      <c r="AQ37" s="55">
        <f>+AN37+$Z$5</f>
        <v>0.56527777777777777</v>
      </c>
      <c r="AR37" s="49" t="s">
        <v>96</v>
      </c>
      <c r="AS37" s="220" t="s">
        <v>101</v>
      </c>
    </row>
    <row r="38" spans="1:46" ht="28.5" customHeight="1" thickBot="1">
      <c r="A38" s="435"/>
      <c r="B38" s="126"/>
      <c r="C38" s="132" t="str">
        <f t="shared" si="11"/>
        <v xml:space="preserve">  </v>
      </c>
      <c r="D38" s="124" t="str">
        <f t="shared" ref="D38:D40" si="46">+W38</f>
        <v xml:space="preserve"> </v>
      </c>
      <c r="E38" s="336" t="str">
        <f t="shared" ref="E38:E40" si="47">+X38</f>
        <v xml:space="preserve"> </v>
      </c>
      <c r="F38" s="301">
        <v>0.76388888888888884</v>
      </c>
      <c r="G38" s="350" t="str">
        <f t="shared" ref="G38:G40" si="48">+AB38</f>
        <v>E2</v>
      </c>
      <c r="H38" s="301">
        <v>0.80555555555555547</v>
      </c>
      <c r="I38" s="350" t="str">
        <f t="shared" ref="I38:I40" si="49">+AE38</f>
        <v>B3</v>
      </c>
      <c r="J38" s="316">
        <v>0.82777777777777783</v>
      </c>
      <c r="K38" s="317" t="str">
        <f t="shared" ref="K38" si="50">+AH38</f>
        <v>E2</v>
      </c>
      <c r="L38" s="316">
        <v>0.86944444444444446</v>
      </c>
      <c r="M38" s="317" t="str">
        <f t="shared" ref="M38" si="51">+AK38</f>
        <v>B3</v>
      </c>
      <c r="N38" s="325">
        <f t="shared" ref="N38" si="52">+AO38</f>
        <v>0.95416666666666672</v>
      </c>
      <c r="O38" s="351" t="str">
        <f t="shared" si="43"/>
        <v>B4</v>
      </c>
      <c r="P38" s="352">
        <f t="shared" si="44"/>
        <v>1.0201388888888889</v>
      </c>
      <c r="Q38" s="353" t="str">
        <f t="shared" si="45"/>
        <v>B5</v>
      </c>
      <c r="R38" s="348"/>
      <c r="T38" s="4"/>
      <c r="U38" s="258" t="s">
        <v>74</v>
      </c>
      <c r="V38" s="263" t="s">
        <v>84</v>
      </c>
      <c r="W38" s="259" t="s">
        <v>74</v>
      </c>
      <c r="X38" s="264" t="s">
        <v>74</v>
      </c>
      <c r="Y38" s="47" t="s">
        <v>81</v>
      </c>
      <c r="Z38" s="50">
        <v>0.77638888888888891</v>
      </c>
      <c r="AA38" s="46" t="s">
        <v>81</v>
      </c>
      <c r="AB38" s="141" t="s">
        <v>80</v>
      </c>
      <c r="AC38" s="53">
        <v>0.81805555555555554</v>
      </c>
      <c r="AD38" s="46" t="s">
        <v>81</v>
      </c>
      <c r="AE38" s="51" t="s">
        <v>82</v>
      </c>
      <c r="AF38" s="50">
        <v>0.84097222222222223</v>
      </c>
      <c r="AG38" s="46" t="s">
        <v>81</v>
      </c>
      <c r="AH38" s="141" t="s">
        <v>80</v>
      </c>
      <c r="AI38" s="53">
        <v>0.88263888888888886</v>
      </c>
      <c r="AJ38" s="46" t="s">
        <v>81</v>
      </c>
      <c r="AK38" s="51" t="s">
        <v>82</v>
      </c>
      <c r="AL38" s="58">
        <f>+AF38+$W$6</f>
        <v>0.88958333333333339</v>
      </c>
      <c r="AM38" s="59">
        <f>+AF38+$Z$6</f>
        <v>0.9555555555555556</v>
      </c>
      <c r="AN38" s="60">
        <f t="shared" si="38"/>
        <v>0.90555555555555556</v>
      </c>
      <c r="AO38" s="46">
        <f>+AN38+$W$6</f>
        <v>0.95416666666666672</v>
      </c>
      <c r="AP38" s="62" t="s">
        <v>33</v>
      </c>
      <c r="AQ38" s="67">
        <f>+AN38+$Z$6</f>
        <v>1.0201388888888889</v>
      </c>
      <c r="AR38" s="179" t="s">
        <v>39</v>
      </c>
      <c r="AS38" s="221"/>
    </row>
    <row r="39" spans="1:46" ht="19.5">
      <c r="A39" s="372">
        <v>44681</v>
      </c>
      <c r="B39" s="122" t="str">
        <f>+U39</f>
        <v xml:space="preserve"> </v>
      </c>
      <c r="C39" s="183" t="str">
        <f t="shared" si="11"/>
        <v xml:space="preserve">  </v>
      </c>
      <c r="D39" s="122" t="str">
        <f t="shared" si="46"/>
        <v xml:space="preserve"> </v>
      </c>
      <c r="E39" s="123" t="str">
        <f>+X39</f>
        <v xml:space="preserve">  </v>
      </c>
      <c r="F39" s="163">
        <v>0.30624999999999997</v>
      </c>
      <c r="G39" s="119" t="str">
        <f>+AB39</f>
        <v>B1</v>
      </c>
      <c r="H39" s="163">
        <v>0.34097222222222223</v>
      </c>
      <c r="I39" s="117" t="str">
        <f>+AE39</f>
        <v>A1</v>
      </c>
      <c r="J39" s="163">
        <v>0.37152777777777773</v>
      </c>
      <c r="K39" s="164" t="str">
        <f>+AH39</f>
        <v>B2</v>
      </c>
      <c r="L39" s="163">
        <v>0.40625</v>
      </c>
      <c r="M39" s="165" t="str">
        <f>+AK39</f>
        <v>A2</v>
      </c>
      <c r="N39" s="343" t="str">
        <f t="shared" si="18"/>
        <v xml:space="preserve"> </v>
      </c>
      <c r="O39" s="344" t="str">
        <f t="shared" si="19"/>
        <v>C</v>
      </c>
      <c r="P39" s="345" t="str">
        <f t="shared" si="20"/>
        <v xml:space="preserve"> </v>
      </c>
      <c r="Q39" s="346" t="str">
        <f t="shared" si="21"/>
        <v>C</v>
      </c>
      <c r="R39" s="347" t="s">
        <v>102</v>
      </c>
      <c r="T39" s="162">
        <v>44681</v>
      </c>
      <c r="U39" s="266" t="s">
        <v>47</v>
      </c>
      <c r="V39" s="210" t="s">
        <v>83</v>
      </c>
      <c r="W39" s="267" t="s">
        <v>47</v>
      </c>
      <c r="X39" s="262" t="s">
        <v>83</v>
      </c>
      <c r="Y39" s="44" t="str">
        <f>+$Y$3</f>
        <v>(30min)</v>
      </c>
      <c r="Z39" s="254" t="s">
        <v>47</v>
      </c>
      <c r="AA39" s="212" t="str">
        <f>+$U$3</f>
        <v>(30min)</v>
      </c>
      <c r="AB39" s="255" t="s">
        <v>25</v>
      </c>
      <c r="AC39" s="254" t="s">
        <v>47</v>
      </c>
      <c r="AD39" s="212" t="str">
        <f>+$Y$3</f>
        <v>(30min)</v>
      </c>
      <c r="AE39" s="234" t="s">
        <v>14</v>
      </c>
      <c r="AF39" s="254" t="s">
        <v>47</v>
      </c>
      <c r="AG39" s="212" t="str">
        <f>+$U$3</f>
        <v>(30min)</v>
      </c>
      <c r="AH39" s="255" t="s">
        <v>27</v>
      </c>
      <c r="AI39" s="55" t="s">
        <v>47</v>
      </c>
      <c r="AJ39" s="43" t="str">
        <f>+$Y$3</f>
        <v>(30min)</v>
      </c>
      <c r="AK39" s="49" t="s">
        <v>16</v>
      </c>
      <c r="AL39" s="56" t="s">
        <v>47</v>
      </c>
      <c r="AM39" s="57" t="s">
        <v>47</v>
      </c>
      <c r="AN39" s="154" t="s">
        <v>47</v>
      </c>
      <c r="AO39" s="43" t="s">
        <v>47</v>
      </c>
      <c r="AP39" s="49" t="s">
        <v>96</v>
      </c>
      <c r="AQ39" s="55" t="s">
        <v>47</v>
      </c>
      <c r="AR39" s="49" t="s">
        <v>96</v>
      </c>
      <c r="AS39" s="222" t="s">
        <v>102</v>
      </c>
    </row>
    <row r="40" spans="1:46" ht="30" customHeight="1" thickBot="1">
      <c r="A40" s="435"/>
      <c r="B40" s="126" t="str">
        <f t="shared" ref="B40" si="53">+U40</f>
        <v xml:space="preserve">  </v>
      </c>
      <c r="C40" s="132" t="str">
        <f t="shared" si="11"/>
        <v xml:space="preserve"> </v>
      </c>
      <c r="D40" s="124" t="str">
        <f t="shared" si="46"/>
        <v xml:space="preserve"> </v>
      </c>
      <c r="E40" s="125" t="str">
        <f t="shared" si="47"/>
        <v xml:space="preserve"> </v>
      </c>
      <c r="F40" s="316">
        <v>0.74652777777777779</v>
      </c>
      <c r="G40" s="355" t="str">
        <f t="shared" si="48"/>
        <v>E2</v>
      </c>
      <c r="H40" s="316">
        <v>0.78819444444444453</v>
      </c>
      <c r="I40" s="355" t="str">
        <f t="shared" si="49"/>
        <v>B3</v>
      </c>
      <c r="J40" s="354">
        <v>0.80972222222222223</v>
      </c>
      <c r="K40" s="121" t="str">
        <f t="shared" ref="K40" si="54">+AH40</f>
        <v>E2</v>
      </c>
      <c r="L40" s="218">
        <v>0.85138888888888886</v>
      </c>
      <c r="M40" s="219" t="str">
        <f t="shared" ref="M40" si="55">+AK40</f>
        <v>B3</v>
      </c>
      <c r="N40" s="299">
        <v>0.92569444444444438</v>
      </c>
      <c r="O40" s="305" t="s">
        <v>97</v>
      </c>
      <c r="P40" s="306">
        <v>0.9916666666666667</v>
      </c>
      <c r="Q40" s="300" t="s">
        <v>98</v>
      </c>
      <c r="R40" s="273"/>
      <c r="T40" s="4"/>
      <c r="U40" s="258" t="s">
        <v>83</v>
      </c>
      <c r="V40" s="263" t="s">
        <v>47</v>
      </c>
      <c r="W40" s="259" t="s">
        <v>47</v>
      </c>
      <c r="X40" s="264" t="s">
        <v>47</v>
      </c>
      <c r="Y40" s="47" t="str">
        <f>+$Y$4</f>
        <v>(45min)</v>
      </c>
      <c r="Z40" s="243" t="s">
        <v>47</v>
      </c>
      <c r="AA40" s="230" t="str">
        <f>+$U$4</f>
        <v>(45min)</v>
      </c>
      <c r="AB40" s="256" t="s">
        <v>50</v>
      </c>
      <c r="AC40" s="243" t="s">
        <v>47</v>
      </c>
      <c r="AD40" s="230" t="str">
        <f>+$Y$4</f>
        <v>(45min)</v>
      </c>
      <c r="AE40" s="257" t="s">
        <v>31</v>
      </c>
      <c r="AF40" s="243" t="s">
        <v>47</v>
      </c>
      <c r="AG40" s="230" t="str">
        <f>+$U$4</f>
        <v>(45min)</v>
      </c>
      <c r="AH40" s="256" t="s">
        <v>50</v>
      </c>
      <c r="AI40" s="53" t="s">
        <v>47</v>
      </c>
      <c r="AJ40" s="46" t="str">
        <f>+$Y$4</f>
        <v>(45min)</v>
      </c>
      <c r="AK40" s="51" t="s">
        <v>31</v>
      </c>
      <c r="AL40" s="58" t="s">
        <v>83</v>
      </c>
      <c r="AM40" s="59" t="s">
        <v>47</v>
      </c>
      <c r="AN40" s="211" t="s">
        <v>47</v>
      </c>
      <c r="AO40" s="230" t="s">
        <v>47</v>
      </c>
      <c r="AP40" s="253" t="s">
        <v>33</v>
      </c>
      <c r="AQ40" s="232" t="s">
        <v>47</v>
      </c>
      <c r="AR40" s="179" t="s">
        <v>39</v>
      </c>
      <c r="AS40" s="221"/>
    </row>
    <row r="41" spans="1:46" ht="16.5" customHeight="1">
      <c r="A41" s="25"/>
      <c r="B41" s="25"/>
      <c r="C41" s="25"/>
      <c r="D41" s="156"/>
      <c r="E41" s="157"/>
      <c r="F41" s="150"/>
      <c r="G41" s="155"/>
      <c r="H41" s="150"/>
      <c r="I41" s="151"/>
      <c r="J41" s="150"/>
      <c r="K41" s="151"/>
      <c r="L41" s="150"/>
      <c r="M41" s="151"/>
      <c r="N41" s="150"/>
      <c r="O41" s="158"/>
      <c r="P41" s="150"/>
      <c r="Q41" s="158"/>
      <c r="R41" s="159"/>
      <c r="U41" t="s">
        <v>103</v>
      </c>
      <c r="Y41" t="s">
        <v>104</v>
      </c>
      <c r="AN41" t="s">
        <v>105</v>
      </c>
    </row>
    <row r="42" spans="1:46" ht="18" customHeight="1">
      <c r="A42" s="140" t="s">
        <v>87</v>
      </c>
      <c r="B42" s="140"/>
      <c r="C42" s="140"/>
      <c r="I42" s="19"/>
      <c r="L42" s="349"/>
      <c r="S42" s="17"/>
      <c r="U42" t="s">
        <v>106</v>
      </c>
      <c r="Y42" t="s">
        <v>107</v>
      </c>
      <c r="AN42" t="s">
        <v>108</v>
      </c>
    </row>
    <row r="43" spans="1:46" ht="19.5">
      <c r="A43" s="140" t="s">
        <v>109</v>
      </c>
      <c r="B43" s="140"/>
      <c r="C43" s="140"/>
      <c r="D43" s="25" t="s">
        <v>90</v>
      </c>
      <c r="E43" s="25"/>
      <c r="J43" s="140" t="s">
        <v>110</v>
      </c>
      <c r="L43" s="25"/>
      <c r="M43" s="25" t="s">
        <v>92</v>
      </c>
      <c r="U43" s="18" t="s">
        <v>88</v>
      </c>
      <c r="V43" s="18"/>
      <c r="W43" s="18"/>
      <c r="X43" s="18"/>
      <c r="Y43" s="18"/>
    </row>
    <row r="44" spans="1:46">
      <c r="S44" t="s">
        <v>111</v>
      </c>
    </row>
    <row r="45" spans="1:46">
      <c r="U45" t="s">
        <v>93</v>
      </c>
    </row>
  </sheetData>
  <mergeCells count="57">
    <mergeCell ref="AA17:AC17"/>
    <mergeCell ref="T9:AM9"/>
    <mergeCell ref="T10:AM10"/>
    <mergeCell ref="F11:G11"/>
    <mergeCell ref="U11:Y11"/>
    <mergeCell ref="Z11:AC11"/>
    <mergeCell ref="W16:Y16"/>
    <mergeCell ref="AA16:AC16"/>
    <mergeCell ref="B17:F17"/>
    <mergeCell ref="K17:N17"/>
    <mergeCell ref="Q17:R17"/>
    <mergeCell ref="W17:Y17"/>
    <mergeCell ref="AR12:AS12"/>
    <mergeCell ref="A13:R13"/>
    <mergeCell ref="W13:Y13"/>
    <mergeCell ref="AL13:AO13"/>
    <mergeCell ref="AR13:AS13"/>
    <mergeCell ref="A12:N12"/>
    <mergeCell ref="W12:Y12"/>
    <mergeCell ref="AL12:AO12"/>
    <mergeCell ref="AR16:AS16"/>
    <mergeCell ref="B16:F16"/>
    <mergeCell ref="AR14:AS14"/>
    <mergeCell ref="K15:R15"/>
    <mergeCell ref="AA15:AC15"/>
    <mergeCell ref="AR15:AS15"/>
    <mergeCell ref="A14:F14"/>
    <mergeCell ref="G14:J14"/>
    <mergeCell ref="K14:R14"/>
    <mergeCell ref="W14:Y14"/>
    <mergeCell ref="AL14:AO14"/>
    <mergeCell ref="B15:F15"/>
    <mergeCell ref="H16:J16"/>
    <mergeCell ref="K16:N16"/>
    <mergeCell ref="Q16:R16"/>
    <mergeCell ref="K18:N18"/>
    <mergeCell ref="Q18:R18"/>
    <mergeCell ref="H20:J20"/>
    <mergeCell ref="K19:L19"/>
    <mergeCell ref="K20:L20"/>
    <mergeCell ref="B18:F18"/>
    <mergeCell ref="B19:F19"/>
    <mergeCell ref="B20:F20"/>
    <mergeCell ref="H19:J19"/>
    <mergeCell ref="H18:J18"/>
    <mergeCell ref="A33:A34"/>
    <mergeCell ref="A39:A40"/>
    <mergeCell ref="A35:A36"/>
    <mergeCell ref="A37:A38"/>
    <mergeCell ref="Q19:R19"/>
    <mergeCell ref="Q20:R20"/>
    <mergeCell ref="A21:A22"/>
    <mergeCell ref="A23:A24"/>
    <mergeCell ref="A25:A26"/>
    <mergeCell ref="A27:A28"/>
    <mergeCell ref="A29:A30"/>
    <mergeCell ref="A31:A32"/>
  </mergeCells>
  <phoneticPr fontId="1"/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46D15F0594AD4EB18DC7058A3EEAB3" ma:contentTypeVersion="13" ma:contentTypeDescription="新しいドキュメントを作成します。" ma:contentTypeScope="" ma:versionID="a583c1f0cf4089ea1ef4da9a76db0a88">
  <xsd:schema xmlns:xsd="http://www.w3.org/2001/XMLSchema" xmlns:xs="http://www.w3.org/2001/XMLSchema" xmlns:p="http://schemas.microsoft.com/office/2006/metadata/properties" xmlns:ns2="b2fc4706-8c3e-485c-afb9-2bb9c52e639e" xmlns:ns3="49049d87-1936-43b8-9355-0871607bc9e0" targetNamespace="http://schemas.microsoft.com/office/2006/metadata/properties" ma:root="true" ma:fieldsID="522ba802d6719fd790665c0c46d1c53c" ns2:_="" ns3:_="">
    <xsd:import namespace="b2fc4706-8c3e-485c-afb9-2bb9c52e639e"/>
    <xsd:import namespace="49049d87-1936-43b8-9355-0871607bc9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c4706-8c3e-485c-afb9-2bb9c52e6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49d87-1936-43b8-9355-0871607bc9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5EE5A-BB75-4AC6-A5FC-7AA24705A4D0}">
  <ds:schemaRefs>
    <ds:schemaRef ds:uri="http://purl.org/dc/elements/1.1/"/>
    <ds:schemaRef ds:uri="http://schemas.microsoft.com/office/2006/documentManagement/types"/>
    <ds:schemaRef ds:uri="b2fc4706-8c3e-485c-afb9-2bb9c52e639e"/>
    <ds:schemaRef ds:uri="http://purl.org/dc/terms/"/>
    <ds:schemaRef ds:uri="49049d87-1936-43b8-9355-0871607bc9e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ACB18D-5FDA-4E6E-B97B-BE5D53CC4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4E032-9181-4518-B0FA-2C39527E4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c4706-8c3e-485c-afb9-2bb9c52e639e"/>
    <ds:schemaRef ds:uri="49049d87-1936-43b8-9355-0871607bc9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2022_02 UTC</vt:lpstr>
      <vt:lpstr>2022_02  JST</vt:lpstr>
      <vt:lpstr>'2022_02  JST'!Print_Area</vt:lpstr>
      <vt:lpstr>'2022_02 UTC'!Print_Area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cp:revision/>
  <cp:lastPrinted>2022-04-01T21:41:43Z</cp:lastPrinted>
  <dcterms:created xsi:type="dcterms:W3CDTF">2021-04-05T04:05:13Z</dcterms:created>
  <dcterms:modified xsi:type="dcterms:W3CDTF">2022-04-01T21:58:30Z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0x010100D046D15F0594AD4EB18DC7058A3EEAB3</vt:lpwstr>
  </property>
</Properties>
</file>