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ac4e76\disk1\共通data\JS1YAW JAMSAT運用メンバー用地上局ソフト(初心者向け)\"/>
    </mc:Choice>
  </mc:AlternateContent>
  <xr:revisionPtr revIDLastSave="0" documentId="13_ncr:1_{8FBD2F52-F5BA-4863-BC01-6F77A36D2ABE}" xr6:coauthVersionLast="47" xr6:coauthVersionMax="47" xr10:uidLastSave="{00000000-0000-0000-0000-000000000000}"/>
  <bookViews>
    <workbookView xWindow="0" yWindow="0" windowWidth="21736" windowHeight="11642" activeTab="1" xr2:uid="{00000000-000D-0000-FFFF-FFFF00000000}"/>
  </bookViews>
  <sheets>
    <sheet name="2021_09 UTC" sheetId="3" r:id="rId1"/>
    <sheet name="2021_09  JST" sheetId="4" r:id="rId2"/>
  </sheets>
  <definedNames>
    <definedName name="_xlnm.Print_Area" localSheetId="1">'2021_09  JST'!$A$11:$P$54</definedName>
    <definedName name="_xlnm.Print_Area" localSheetId="0">'2021_09 UTC'!$A$11:$P$54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3" l="1"/>
  <c r="M38" i="3"/>
  <c r="O37" i="3"/>
  <c r="M37" i="3"/>
  <c r="O36" i="3"/>
  <c r="M36" i="3"/>
  <c r="O35" i="3"/>
  <c r="M35" i="3"/>
  <c r="O34" i="3"/>
  <c r="M34" i="3"/>
  <c r="O33" i="3"/>
  <c r="M33" i="3"/>
  <c r="O32" i="3"/>
  <c r="M32" i="3"/>
  <c r="O31" i="3"/>
  <c r="M31" i="3"/>
  <c r="O30" i="3"/>
  <c r="M30" i="3"/>
  <c r="O29" i="3"/>
  <c r="M29" i="3"/>
  <c r="O28" i="3"/>
  <c r="M28" i="3"/>
  <c r="O27" i="3"/>
  <c r="M27" i="3"/>
  <c r="O26" i="3"/>
  <c r="M26" i="3"/>
  <c r="O24" i="3"/>
  <c r="M24" i="3"/>
  <c r="O23" i="3"/>
  <c r="M23" i="3"/>
  <c r="O22" i="3"/>
  <c r="M22" i="3"/>
  <c r="O21" i="3"/>
  <c r="M21" i="3"/>
  <c r="O25" i="3"/>
  <c r="O38" i="4"/>
  <c r="N38" i="4"/>
  <c r="M38" i="4"/>
  <c r="L38" i="4"/>
  <c r="O37" i="4"/>
  <c r="N37" i="4"/>
  <c r="M37" i="4"/>
  <c r="L37" i="4"/>
  <c r="O36" i="4"/>
  <c r="N36" i="4"/>
  <c r="M36" i="4"/>
  <c r="L36" i="4"/>
  <c r="O35" i="4"/>
  <c r="N35" i="4"/>
  <c r="M35" i="4"/>
  <c r="L35" i="4"/>
  <c r="O34" i="4"/>
  <c r="N34" i="4"/>
  <c r="M34" i="4"/>
  <c r="L34" i="4"/>
  <c r="O33" i="4"/>
  <c r="N33" i="4"/>
  <c r="M33" i="4"/>
  <c r="L33" i="4"/>
  <c r="O32" i="4"/>
  <c r="N32" i="4"/>
  <c r="M32" i="4"/>
  <c r="L32" i="4"/>
  <c r="O31" i="4"/>
  <c r="N31" i="4"/>
  <c r="M31" i="4"/>
  <c r="L31" i="4"/>
  <c r="O30" i="4"/>
  <c r="N30" i="4"/>
  <c r="M30" i="4"/>
  <c r="L30" i="4"/>
  <c r="O29" i="4"/>
  <c r="N29" i="4"/>
  <c r="M29" i="4"/>
  <c r="L29" i="4"/>
  <c r="O28" i="4"/>
  <c r="N28" i="4"/>
  <c r="M28" i="4"/>
  <c r="L28" i="4"/>
  <c r="O27" i="4"/>
  <c r="N27" i="4"/>
  <c r="M27" i="4"/>
  <c r="L27" i="4"/>
  <c r="O26" i="4"/>
  <c r="N26" i="4"/>
  <c r="M26" i="4"/>
  <c r="L26" i="4"/>
  <c r="O24" i="4"/>
  <c r="N24" i="4"/>
  <c r="M24" i="4"/>
  <c r="L24" i="4"/>
  <c r="O23" i="4"/>
  <c r="N23" i="4"/>
  <c r="M23" i="4"/>
  <c r="L23" i="4"/>
  <c r="O22" i="4"/>
  <c r="N22" i="4"/>
  <c r="M22" i="4"/>
  <c r="L22" i="4"/>
  <c r="O21" i="4"/>
  <c r="N21" i="4"/>
  <c r="M21" i="4"/>
  <c r="L21" i="4"/>
  <c r="L25" i="4"/>
  <c r="M25" i="4"/>
  <c r="N25" i="4"/>
  <c r="O25" i="4"/>
  <c r="P21" i="3"/>
  <c r="P27" i="3"/>
  <c r="M25" i="3"/>
  <c r="C37" i="3"/>
  <c r="C35" i="3"/>
  <c r="C33" i="3"/>
  <c r="C31" i="3"/>
  <c r="C29" i="3"/>
  <c r="C25" i="3"/>
  <c r="C23" i="3"/>
  <c r="P35" i="3"/>
  <c r="P31" i="3"/>
  <c r="K34" i="3"/>
  <c r="I34" i="3"/>
  <c r="H34" i="3"/>
  <c r="G34" i="3"/>
  <c r="E34" i="3"/>
  <c r="D34" i="3"/>
  <c r="B34" i="3"/>
  <c r="K33" i="3"/>
  <c r="I33" i="3"/>
  <c r="G33" i="3"/>
  <c r="E33" i="3"/>
  <c r="D33" i="3"/>
  <c r="A37" i="3"/>
  <c r="A31" i="3"/>
  <c r="A27" i="3"/>
  <c r="A23" i="3"/>
  <c r="C27" i="3"/>
  <c r="C21" i="3"/>
  <c r="AP37" i="3"/>
  <c r="P37" i="3" s="1"/>
  <c r="AP35" i="3"/>
  <c r="AP33" i="3"/>
  <c r="P33" i="3" s="1"/>
  <c r="AP31" i="3"/>
  <c r="AP29" i="3"/>
  <c r="P29" i="3" s="1"/>
  <c r="AP27" i="3"/>
  <c r="AP25" i="3"/>
  <c r="P25" i="3" s="1"/>
  <c r="AP23" i="3"/>
  <c r="P23" i="3" s="1"/>
  <c r="AP21" i="3"/>
  <c r="AG34" i="3"/>
  <c r="AD34" i="3"/>
  <c r="AA34" i="3"/>
  <c r="X34" i="3"/>
  <c r="W34" i="3"/>
  <c r="AC34" i="3" s="1"/>
  <c r="V34" i="3"/>
  <c r="AG33" i="3"/>
  <c r="AD33" i="3"/>
  <c r="AC33" i="3"/>
  <c r="AK33" i="3" s="1"/>
  <c r="AA33" i="3"/>
  <c r="Z33" i="3"/>
  <c r="F33" i="3" s="1"/>
  <c r="X33" i="3"/>
  <c r="V33" i="3"/>
  <c r="T33" i="3"/>
  <c r="B33" i="3" s="1"/>
  <c r="S33" i="3"/>
  <c r="R37" i="3"/>
  <c r="R35" i="3"/>
  <c r="A35" i="3" s="1"/>
  <c r="R33" i="3"/>
  <c r="A33" i="3" s="1"/>
  <c r="R31" i="3"/>
  <c r="R29" i="3"/>
  <c r="A29" i="3" s="1"/>
  <c r="R27" i="3"/>
  <c r="R25" i="3"/>
  <c r="A25" i="3" s="1"/>
  <c r="R23" i="3"/>
  <c r="R21" i="3"/>
  <c r="A21" i="3" s="1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A35" i="4"/>
  <c r="P37" i="4"/>
  <c r="P35" i="4"/>
  <c r="P33" i="4"/>
  <c r="P31" i="4"/>
  <c r="P29" i="4"/>
  <c r="P27" i="4"/>
  <c r="P25" i="4"/>
  <c r="P23" i="4"/>
  <c r="P21" i="4"/>
  <c r="C38" i="4"/>
  <c r="C37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X33" i="4"/>
  <c r="A37" i="4"/>
  <c r="A33" i="4"/>
  <c r="A31" i="4"/>
  <c r="A29" i="4"/>
  <c r="A27" i="4"/>
  <c r="A25" i="4"/>
  <c r="A23" i="4"/>
  <c r="AG36" i="4"/>
  <c r="AD36" i="4"/>
  <c r="AA36" i="4"/>
  <c r="X36" i="4"/>
  <c r="W36" i="4"/>
  <c r="AC36" i="4" s="1"/>
  <c r="V36" i="4"/>
  <c r="AG35" i="4"/>
  <c r="AD35" i="4"/>
  <c r="AC35" i="4"/>
  <c r="AK35" i="4" s="1"/>
  <c r="AA35" i="4"/>
  <c r="Z35" i="4"/>
  <c r="X35" i="4"/>
  <c r="V35" i="4"/>
  <c r="S35" i="4"/>
  <c r="T35" i="4" s="1"/>
  <c r="A21" i="4"/>
  <c r="AG42" i="4"/>
  <c r="AD42" i="4"/>
  <c r="AA42" i="4"/>
  <c r="X42" i="4"/>
  <c r="W42" i="4"/>
  <c r="AC42" i="4" s="1"/>
  <c r="V42" i="4"/>
  <c r="K42" i="4"/>
  <c r="B42" i="4"/>
  <c r="AG41" i="4"/>
  <c r="AD41" i="4"/>
  <c r="AC41" i="4"/>
  <c r="AI41" i="4" s="1"/>
  <c r="AA41" i="4"/>
  <c r="Z41" i="4"/>
  <c r="F41" i="4" s="1"/>
  <c r="X41" i="4"/>
  <c r="V41" i="4"/>
  <c r="S41" i="4"/>
  <c r="T41" i="4" s="1"/>
  <c r="B41" i="4" s="1"/>
  <c r="K41" i="4"/>
  <c r="D41" i="4"/>
  <c r="AG40" i="4"/>
  <c r="AD40" i="4"/>
  <c r="AA40" i="4"/>
  <c r="X40" i="4"/>
  <c r="W40" i="4"/>
  <c r="AC40" i="4" s="1"/>
  <c r="V40" i="4"/>
  <c r="K40" i="4"/>
  <c r="I40" i="4"/>
  <c r="G40" i="4"/>
  <c r="E40" i="4"/>
  <c r="B40" i="4"/>
  <c r="AJ39" i="4"/>
  <c r="AG39" i="4"/>
  <c r="AD39" i="4"/>
  <c r="AC39" i="4"/>
  <c r="AI39" i="4" s="1"/>
  <c r="AA39" i="4"/>
  <c r="Z39" i="4"/>
  <c r="X39" i="4"/>
  <c r="V39" i="4"/>
  <c r="S39" i="4"/>
  <c r="T39" i="4" s="1"/>
  <c r="B39" i="4" s="1"/>
  <c r="K39" i="4"/>
  <c r="I39" i="4"/>
  <c r="G39" i="4"/>
  <c r="F39" i="4"/>
  <c r="E39" i="4"/>
  <c r="D39" i="4"/>
  <c r="AG38" i="4"/>
  <c r="AD38" i="4"/>
  <c r="AA38" i="4"/>
  <c r="X38" i="4"/>
  <c r="W38" i="4"/>
  <c r="AC38" i="4" s="1"/>
  <c r="V38" i="4"/>
  <c r="K38" i="4"/>
  <c r="I38" i="4"/>
  <c r="G38" i="4"/>
  <c r="E38" i="4"/>
  <c r="D38" i="4"/>
  <c r="B38" i="4"/>
  <c r="AG37" i="4"/>
  <c r="AD37" i="4"/>
  <c r="AC37" i="4"/>
  <c r="AK37" i="4" s="1"/>
  <c r="AA37" i="4"/>
  <c r="Z37" i="4"/>
  <c r="F37" i="4" s="1"/>
  <c r="X37" i="4"/>
  <c r="V37" i="4"/>
  <c r="S37" i="4"/>
  <c r="T37" i="4" s="1"/>
  <c r="B37" i="4" s="1"/>
  <c r="K37" i="4"/>
  <c r="I37" i="4"/>
  <c r="G37" i="4"/>
  <c r="E37" i="4"/>
  <c r="D37" i="4"/>
  <c r="AG34" i="4"/>
  <c r="AD34" i="4"/>
  <c r="AA34" i="4"/>
  <c r="X34" i="4"/>
  <c r="W34" i="4"/>
  <c r="Z34" i="4" s="1"/>
  <c r="F34" i="4" s="1"/>
  <c r="V34" i="4"/>
  <c r="K34" i="4"/>
  <c r="I34" i="4"/>
  <c r="G34" i="4"/>
  <c r="E34" i="4"/>
  <c r="B34" i="4"/>
  <c r="AG33" i="4"/>
  <c r="AD33" i="4"/>
  <c r="AC33" i="4"/>
  <c r="AI33" i="4" s="1"/>
  <c r="AA33" i="4"/>
  <c r="Z33" i="4"/>
  <c r="F33" i="4" s="1"/>
  <c r="V33" i="4"/>
  <c r="S33" i="4"/>
  <c r="T33" i="4" s="1"/>
  <c r="B33" i="4" s="1"/>
  <c r="K33" i="4"/>
  <c r="I33" i="4"/>
  <c r="G33" i="4"/>
  <c r="E33" i="4"/>
  <c r="D33" i="4"/>
  <c r="AG32" i="4"/>
  <c r="AD32" i="4"/>
  <c r="AA32" i="4"/>
  <c r="X32" i="4"/>
  <c r="W32" i="4"/>
  <c r="D32" i="4" s="1"/>
  <c r="V32" i="4"/>
  <c r="K32" i="4"/>
  <c r="I32" i="4"/>
  <c r="G32" i="4"/>
  <c r="E32" i="4"/>
  <c r="B32" i="4"/>
  <c r="AG31" i="4"/>
  <c r="AD31" i="4"/>
  <c r="AC31" i="4"/>
  <c r="AK31" i="4" s="1"/>
  <c r="AA31" i="4"/>
  <c r="Z31" i="4"/>
  <c r="X31" i="4"/>
  <c r="V31" i="4"/>
  <c r="S31" i="4"/>
  <c r="T31" i="4" s="1"/>
  <c r="B31" i="4" s="1"/>
  <c r="K31" i="4"/>
  <c r="I31" i="4"/>
  <c r="G31" i="4"/>
  <c r="F31" i="4"/>
  <c r="E31" i="4"/>
  <c r="D31" i="4"/>
  <c r="AG30" i="4"/>
  <c r="AD30" i="4"/>
  <c r="AA30" i="4"/>
  <c r="X30" i="4"/>
  <c r="W30" i="4"/>
  <c r="Z30" i="4" s="1"/>
  <c r="F30" i="4" s="1"/>
  <c r="V30" i="4"/>
  <c r="K30" i="4"/>
  <c r="I30" i="4"/>
  <c r="G30" i="4"/>
  <c r="E30" i="4"/>
  <c r="B30" i="4"/>
  <c r="AG29" i="4"/>
  <c r="AD29" i="4"/>
  <c r="AC29" i="4"/>
  <c r="AI29" i="4" s="1"/>
  <c r="AA29" i="4"/>
  <c r="Z29" i="4"/>
  <c r="F29" i="4" s="1"/>
  <c r="X29" i="4"/>
  <c r="V29" i="4"/>
  <c r="S29" i="4"/>
  <c r="T29" i="4" s="1"/>
  <c r="B29" i="4" s="1"/>
  <c r="K29" i="4"/>
  <c r="I29" i="4"/>
  <c r="G29" i="4"/>
  <c r="E29" i="4"/>
  <c r="D29" i="4"/>
  <c r="AG28" i="4"/>
  <c r="AD28" i="4"/>
  <c r="AA28" i="4"/>
  <c r="X28" i="4"/>
  <c r="W28" i="4"/>
  <c r="Z28" i="4" s="1"/>
  <c r="F28" i="4" s="1"/>
  <c r="V28" i="4"/>
  <c r="K28" i="4"/>
  <c r="I28" i="4"/>
  <c r="G28" i="4"/>
  <c r="E28" i="4"/>
  <c r="B28" i="4"/>
  <c r="AG27" i="4"/>
  <c r="AD27" i="4"/>
  <c r="AC27" i="4"/>
  <c r="AI27" i="4" s="1"/>
  <c r="AA27" i="4"/>
  <c r="Z27" i="4"/>
  <c r="F27" i="4" s="1"/>
  <c r="X27" i="4"/>
  <c r="V27" i="4"/>
  <c r="S27" i="4"/>
  <c r="T27" i="4" s="1"/>
  <c r="B27" i="4" s="1"/>
  <c r="K27" i="4"/>
  <c r="I27" i="4"/>
  <c r="H27" i="4"/>
  <c r="G27" i="4"/>
  <c r="E27" i="4"/>
  <c r="D27" i="4"/>
  <c r="AG26" i="4"/>
  <c r="AD26" i="4"/>
  <c r="AA26" i="4"/>
  <c r="X26" i="4"/>
  <c r="W26" i="4"/>
  <c r="D26" i="4" s="1"/>
  <c r="V26" i="4"/>
  <c r="K26" i="4"/>
  <c r="I26" i="4"/>
  <c r="G26" i="4"/>
  <c r="E26" i="4"/>
  <c r="B26" i="4"/>
  <c r="AG25" i="4"/>
  <c r="AD25" i="4"/>
  <c r="AC25" i="4"/>
  <c r="AK25" i="4" s="1"/>
  <c r="AA25" i="4"/>
  <c r="Z25" i="4"/>
  <c r="X25" i="4"/>
  <c r="V25" i="4"/>
  <c r="S25" i="4"/>
  <c r="T25" i="4" s="1"/>
  <c r="B25" i="4" s="1"/>
  <c r="I25" i="4"/>
  <c r="H25" i="4"/>
  <c r="G25" i="4"/>
  <c r="F25" i="4"/>
  <c r="E25" i="4"/>
  <c r="D25" i="4"/>
  <c r="AG24" i="4"/>
  <c r="AD24" i="4"/>
  <c r="AA24" i="4"/>
  <c r="X24" i="4"/>
  <c r="W24" i="4"/>
  <c r="AC24" i="4" s="1"/>
  <c r="V24" i="4"/>
  <c r="K24" i="4"/>
  <c r="I24" i="4"/>
  <c r="G24" i="4"/>
  <c r="E24" i="4"/>
  <c r="B24" i="4"/>
  <c r="AG23" i="4"/>
  <c r="AD23" i="4"/>
  <c r="AC23" i="4"/>
  <c r="AI23" i="4" s="1"/>
  <c r="AA23" i="4"/>
  <c r="Z23" i="4"/>
  <c r="F23" i="4" s="1"/>
  <c r="X23" i="4"/>
  <c r="V23" i="4"/>
  <c r="S23" i="4"/>
  <c r="T23" i="4" s="1"/>
  <c r="B23" i="4" s="1"/>
  <c r="K23" i="4"/>
  <c r="I23" i="4"/>
  <c r="G23" i="4"/>
  <c r="E23" i="4"/>
  <c r="D23" i="4"/>
  <c r="AG22" i="4"/>
  <c r="AD22" i="4"/>
  <c r="AA22" i="4"/>
  <c r="X22" i="4"/>
  <c r="W22" i="4"/>
  <c r="Z22" i="4" s="1"/>
  <c r="F22" i="4" s="1"/>
  <c r="V22" i="4"/>
  <c r="K22" i="4"/>
  <c r="I22" i="4"/>
  <c r="G22" i="4"/>
  <c r="E22" i="4"/>
  <c r="D22" i="4"/>
  <c r="B22" i="4"/>
  <c r="AG21" i="4"/>
  <c r="AD21" i="4"/>
  <c r="AC21" i="4"/>
  <c r="AK21" i="4" s="1"/>
  <c r="AA21" i="4"/>
  <c r="Z21" i="4"/>
  <c r="F21" i="4" s="1"/>
  <c r="X21" i="4"/>
  <c r="V21" i="4"/>
  <c r="S21" i="4"/>
  <c r="T21" i="4" s="1"/>
  <c r="B21" i="4" s="1"/>
  <c r="K21" i="4"/>
  <c r="I21" i="4"/>
  <c r="G21" i="4"/>
  <c r="E21" i="4"/>
  <c r="D21" i="4"/>
  <c r="D11" i="4"/>
  <c r="H33" i="3" l="1"/>
  <c r="Z34" i="3"/>
  <c r="F34" i="3" s="1"/>
  <c r="AN33" i="3"/>
  <c r="N33" i="3" s="1"/>
  <c r="AL33" i="3"/>
  <c r="L33" i="3" s="1"/>
  <c r="AI34" i="3"/>
  <c r="AF34" i="3"/>
  <c r="J34" i="3" s="1"/>
  <c r="AJ34" i="3"/>
  <c r="AK34" i="3"/>
  <c r="AJ33" i="3"/>
  <c r="AI33" i="3"/>
  <c r="AF33" i="3"/>
  <c r="J33" i="3" s="1"/>
  <c r="AF29" i="4"/>
  <c r="J29" i="4" s="1"/>
  <c r="Z36" i="4"/>
  <c r="H29" i="4"/>
  <c r="Z24" i="4"/>
  <c r="F24" i="4" s="1"/>
  <c r="AN35" i="4"/>
  <c r="AL35" i="4"/>
  <c r="AI36" i="4"/>
  <c r="AF36" i="4"/>
  <c r="AK36" i="4"/>
  <c r="AJ36" i="4"/>
  <c r="AJ35" i="4"/>
  <c r="AI35" i="4"/>
  <c r="AF35" i="4"/>
  <c r="AK29" i="4"/>
  <c r="AN29" i="4" s="1"/>
  <c r="H41" i="4"/>
  <c r="H23" i="4"/>
  <c r="AF23" i="4"/>
  <c r="J23" i="4" s="1"/>
  <c r="AJ33" i="4"/>
  <c r="AJ25" i="4"/>
  <c r="AJ27" i="4"/>
  <c r="AK27" i="4"/>
  <c r="AL29" i="4"/>
  <c r="H21" i="4"/>
  <c r="AJ23" i="4"/>
  <c r="AF27" i="4"/>
  <c r="J27" i="4" s="1"/>
  <c r="Z40" i="4"/>
  <c r="F40" i="4" s="1"/>
  <c r="AK23" i="4"/>
  <c r="AJ29" i="4"/>
  <c r="D30" i="4"/>
  <c r="H31" i="4"/>
  <c r="AJ31" i="4"/>
  <c r="H33" i="4"/>
  <c r="AJ41" i="4"/>
  <c r="AJ24" i="4"/>
  <c r="AK24" i="4"/>
  <c r="AI24" i="4"/>
  <c r="AF24" i="4"/>
  <c r="J24" i="4" s="1"/>
  <c r="H24" i="4"/>
  <c r="AI42" i="4"/>
  <c r="H42" i="4"/>
  <c r="AK42" i="4"/>
  <c r="AF42" i="4"/>
  <c r="J42" i="4" s="1"/>
  <c r="AJ42" i="4"/>
  <c r="AL21" i="4"/>
  <c r="AN21" i="4"/>
  <c r="AL31" i="4"/>
  <c r="AN31" i="4"/>
  <c r="AL37" i="4"/>
  <c r="AN37" i="4"/>
  <c r="AI38" i="4"/>
  <c r="AJ38" i="4"/>
  <c r="H38" i="4"/>
  <c r="AK38" i="4"/>
  <c r="AF38" i="4"/>
  <c r="J38" i="4" s="1"/>
  <c r="AJ40" i="4"/>
  <c r="AF40" i="4"/>
  <c r="J40" i="4" s="1"/>
  <c r="AI40" i="4"/>
  <c r="H40" i="4"/>
  <c r="AK40" i="4"/>
  <c r="AN25" i="4"/>
  <c r="AL25" i="4"/>
  <c r="AI21" i="4"/>
  <c r="AC28" i="4"/>
  <c r="AC32" i="4"/>
  <c r="AI37" i="4"/>
  <c r="AJ21" i="4"/>
  <c r="AC22" i="4"/>
  <c r="D24" i="4"/>
  <c r="AI25" i="4"/>
  <c r="D28" i="4"/>
  <c r="AC30" i="4"/>
  <c r="AI31" i="4"/>
  <c r="AF33" i="4"/>
  <c r="J33" i="4" s="1"/>
  <c r="AK33" i="4"/>
  <c r="D34" i="4"/>
  <c r="AJ37" i="4"/>
  <c r="Z38" i="4"/>
  <c r="F38" i="4" s="1"/>
  <c r="H39" i="4"/>
  <c r="AF39" i="4"/>
  <c r="J39" i="4" s="1"/>
  <c r="AK39" i="4"/>
  <c r="D40" i="4"/>
  <c r="AF41" i="4"/>
  <c r="J41" i="4" s="1"/>
  <c r="AK41" i="4"/>
  <c r="D42" i="4"/>
  <c r="Z42" i="4"/>
  <c r="F42" i="4" s="1"/>
  <c r="AC34" i="4"/>
  <c r="AF21" i="4"/>
  <c r="J21" i="4" s="1"/>
  <c r="Z26" i="4"/>
  <c r="F26" i="4" s="1"/>
  <c r="Z32" i="4"/>
  <c r="F32" i="4" s="1"/>
  <c r="H37" i="4"/>
  <c r="AF37" i="4"/>
  <c r="J37" i="4" s="1"/>
  <c r="AC26" i="4"/>
  <c r="AF25" i="4"/>
  <c r="J25" i="4" s="1"/>
  <c r="AF31" i="4"/>
  <c r="J31" i="4" s="1"/>
  <c r="AN34" i="3" l="1"/>
  <c r="N34" i="3" s="1"/>
  <c r="AL34" i="3"/>
  <c r="L34" i="3" s="1"/>
  <c r="AN36" i="4"/>
  <c r="AL36" i="4"/>
  <c r="AN23" i="4"/>
  <c r="AL23" i="4"/>
  <c r="AN27" i="4"/>
  <c r="AL27" i="4"/>
  <c r="AN38" i="4"/>
  <c r="AL38" i="4"/>
  <c r="AN42" i="4"/>
  <c r="AL42" i="4"/>
  <c r="H26" i="4"/>
  <c r="AK26" i="4"/>
  <c r="AN26" i="4" s="1"/>
  <c r="AF26" i="4"/>
  <c r="J26" i="4" s="1"/>
  <c r="AI26" i="4"/>
  <c r="AJ26" i="4"/>
  <c r="AN39" i="4"/>
  <c r="AL39" i="4"/>
  <c r="H32" i="4"/>
  <c r="AK32" i="4"/>
  <c r="AF32" i="4"/>
  <c r="J32" i="4" s="1"/>
  <c r="AI32" i="4"/>
  <c r="AJ32" i="4"/>
  <c r="AN41" i="4"/>
  <c r="AL41" i="4"/>
  <c r="AK30" i="4"/>
  <c r="AF30" i="4"/>
  <c r="J30" i="4" s="1"/>
  <c r="AJ30" i="4"/>
  <c r="AI30" i="4"/>
  <c r="H30" i="4"/>
  <c r="AK22" i="4"/>
  <c r="AF22" i="4"/>
  <c r="J22" i="4" s="1"/>
  <c r="AJ22" i="4"/>
  <c r="H22" i="4"/>
  <c r="AI22" i="4"/>
  <c r="AI28" i="4"/>
  <c r="AK28" i="4"/>
  <c r="AF28" i="4"/>
  <c r="J28" i="4" s="1"/>
  <c r="AJ28" i="4"/>
  <c r="H28" i="4"/>
  <c r="AN40" i="4"/>
  <c r="AL40" i="4"/>
  <c r="AN24" i="4"/>
  <c r="AL24" i="4"/>
  <c r="AI34" i="4"/>
  <c r="AK34" i="4"/>
  <c r="AF34" i="4"/>
  <c r="J34" i="4" s="1"/>
  <c r="AJ34" i="4"/>
  <c r="H34" i="4"/>
  <c r="AN33" i="4"/>
  <c r="AL33" i="4"/>
  <c r="AL22" i="4" l="1"/>
  <c r="AN22" i="4"/>
  <c r="AL34" i="4"/>
  <c r="AN34" i="4"/>
  <c r="AL30" i="4"/>
  <c r="AN30" i="4"/>
  <c r="AL28" i="4"/>
  <c r="AN28" i="4"/>
  <c r="AL26" i="4"/>
  <c r="AL32" i="4"/>
  <c r="AN32" i="4"/>
  <c r="W38" i="3" l="1"/>
  <c r="AC38" i="3" s="1"/>
  <c r="H38" i="3" s="1"/>
  <c r="B42" i="3"/>
  <c r="B40" i="3"/>
  <c r="B38" i="3"/>
  <c r="B36" i="3"/>
  <c r="B32" i="3"/>
  <c r="B30" i="3"/>
  <c r="B28" i="3"/>
  <c r="B26" i="3"/>
  <c r="B24" i="3"/>
  <c r="B22" i="3"/>
  <c r="K26" i="3"/>
  <c r="K41" i="3"/>
  <c r="K42" i="3"/>
  <c r="K24" i="3"/>
  <c r="K23" i="3"/>
  <c r="I26" i="3"/>
  <c r="I25" i="3"/>
  <c r="I24" i="3"/>
  <c r="I23" i="3"/>
  <c r="G26" i="3"/>
  <c r="G25" i="3"/>
  <c r="G24" i="3"/>
  <c r="G23" i="3"/>
  <c r="E24" i="3"/>
  <c r="E26" i="3"/>
  <c r="E25" i="3"/>
  <c r="E23" i="3"/>
  <c r="D41" i="3"/>
  <c r="D39" i="3"/>
  <c r="D37" i="3"/>
  <c r="D35" i="3"/>
  <c r="D31" i="3"/>
  <c r="D29" i="3"/>
  <c r="D27" i="3"/>
  <c r="D25" i="3"/>
  <c r="D23" i="3"/>
  <c r="D21" i="3"/>
  <c r="E21" i="3"/>
  <c r="G21" i="3"/>
  <c r="I21" i="3"/>
  <c r="K21" i="3"/>
  <c r="E22" i="3"/>
  <c r="G22" i="3"/>
  <c r="I22" i="3"/>
  <c r="K22" i="3"/>
  <c r="E27" i="3"/>
  <c r="G27" i="3"/>
  <c r="I27" i="3"/>
  <c r="K27" i="3"/>
  <c r="E28" i="3"/>
  <c r="G28" i="3"/>
  <c r="I28" i="3"/>
  <c r="K28" i="3"/>
  <c r="E29" i="3"/>
  <c r="G29" i="3"/>
  <c r="I29" i="3"/>
  <c r="K29" i="3"/>
  <c r="E30" i="3"/>
  <c r="G30" i="3"/>
  <c r="I30" i="3"/>
  <c r="K30" i="3"/>
  <c r="E31" i="3"/>
  <c r="G31" i="3"/>
  <c r="I31" i="3"/>
  <c r="K31" i="3"/>
  <c r="E32" i="3"/>
  <c r="G32" i="3"/>
  <c r="I32" i="3"/>
  <c r="K32" i="3"/>
  <c r="E35" i="3"/>
  <c r="G35" i="3"/>
  <c r="I35" i="3"/>
  <c r="K35" i="3"/>
  <c r="E36" i="3"/>
  <c r="G36" i="3"/>
  <c r="I36" i="3"/>
  <c r="K36" i="3"/>
  <c r="E37" i="3"/>
  <c r="G37" i="3"/>
  <c r="I37" i="3"/>
  <c r="K37" i="3"/>
  <c r="E38" i="3"/>
  <c r="G38" i="3"/>
  <c r="I38" i="3"/>
  <c r="K38" i="3"/>
  <c r="E39" i="3"/>
  <c r="G39" i="3"/>
  <c r="I39" i="3"/>
  <c r="K39" i="3"/>
  <c r="E40" i="3"/>
  <c r="G40" i="3"/>
  <c r="I40" i="3"/>
  <c r="K40" i="3"/>
  <c r="AG22" i="3"/>
  <c r="AD22" i="3"/>
  <c r="AA22" i="3"/>
  <c r="X22" i="3"/>
  <c r="W22" i="3"/>
  <c r="AC22" i="3" s="1"/>
  <c r="H22" i="3" s="1"/>
  <c r="V22" i="3"/>
  <c r="AG21" i="3"/>
  <c r="AD21" i="3"/>
  <c r="AC21" i="3"/>
  <c r="AI21" i="3" s="1"/>
  <c r="AA21" i="3"/>
  <c r="Z21" i="3"/>
  <c r="F21" i="3" s="1"/>
  <c r="X21" i="3"/>
  <c r="V21" i="3"/>
  <c r="S21" i="3"/>
  <c r="T21" i="3" s="1"/>
  <c r="B21" i="3" s="1"/>
  <c r="AG40" i="3"/>
  <c r="AD40" i="3"/>
  <c r="AA40" i="3"/>
  <c r="X40" i="3"/>
  <c r="W40" i="3"/>
  <c r="AC40" i="3" s="1"/>
  <c r="H40" i="3" s="1"/>
  <c r="V40" i="3"/>
  <c r="AG39" i="3"/>
  <c r="AD39" i="3"/>
  <c r="AC39" i="3"/>
  <c r="AI39" i="3" s="1"/>
  <c r="AA39" i="3"/>
  <c r="Z39" i="3"/>
  <c r="F39" i="3" s="1"/>
  <c r="X39" i="3"/>
  <c r="V39" i="3"/>
  <c r="S39" i="3"/>
  <c r="T39" i="3" s="1"/>
  <c r="B39" i="3" s="1"/>
  <c r="D11" i="3"/>
  <c r="V31" i="3"/>
  <c r="S31" i="3"/>
  <c r="T31" i="3" s="1"/>
  <c r="B31" i="3" s="1"/>
  <c r="V42" i="3"/>
  <c r="V38" i="3"/>
  <c r="V36" i="3"/>
  <c r="V32" i="3"/>
  <c r="V30" i="3"/>
  <c r="V28" i="3"/>
  <c r="V26" i="3"/>
  <c r="V24" i="3"/>
  <c r="V41" i="3"/>
  <c r="S41" i="3"/>
  <c r="T41" i="3" s="1"/>
  <c r="B41" i="3" s="1"/>
  <c r="V37" i="3"/>
  <c r="S37" i="3"/>
  <c r="T37" i="3" s="1"/>
  <c r="B37" i="3" s="1"/>
  <c r="V35" i="3"/>
  <c r="S35" i="3"/>
  <c r="T35" i="3" s="1"/>
  <c r="B35" i="3" s="1"/>
  <c r="V29" i="3"/>
  <c r="S29" i="3"/>
  <c r="T29" i="3" s="1"/>
  <c r="B29" i="3" s="1"/>
  <c r="V25" i="3"/>
  <c r="S25" i="3"/>
  <c r="T25" i="3" s="1"/>
  <c r="B25" i="3" s="1"/>
  <c r="V23" i="3"/>
  <c r="S23" i="3"/>
  <c r="T23" i="3" s="1"/>
  <c r="B23" i="3" s="1"/>
  <c r="V27" i="3"/>
  <c r="AC23" i="3"/>
  <c r="AF23" i="3" s="1"/>
  <c r="J23" i="3" s="1"/>
  <c r="AG42" i="3"/>
  <c r="AD42" i="3"/>
  <c r="AA42" i="3"/>
  <c r="X42" i="3"/>
  <c r="W42" i="3"/>
  <c r="AC42" i="3" s="1"/>
  <c r="AK42" i="3" s="1"/>
  <c r="AN42" i="3" s="1"/>
  <c r="AG41" i="3"/>
  <c r="AD41" i="3"/>
  <c r="AC41" i="3"/>
  <c r="AI41" i="3" s="1"/>
  <c r="AA41" i="3"/>
  <c r="Z41" i="3"/>
  <c r="F41" i="3" s="1"/>
  <c r="X41" i="3"/>
  <c r="AG38" i="3"/>
  <c r="AD38" i="3"/>
  <c r="AA38" i="3"/>
  <c r="X38" i="3"/>
  <c r="AG37" i="3"/>
  <c r="AD37" i="3"/>
  <c r="AC37" i="3"/>
  <c r="AI37" i="3" s="1"/>
  <c r="AA37" i="3"/>
  <c r="Z37" i="3"/>
  <c r="F37" i="3" s="1"/>
  <c r="X37" i="3"/>
  <c r="AG36" i="3"/>
  <c r="AD36" i="3"/>
  <c r="AA36" i="3"/>
  <c r="X36" i="3"/>
  <c r="W36" i="3"/>
  <c r="AC36" i="3" s="1"/>
  <c r="AK36" i="3" s="1"/>
  <c r="AN36" i="3" s="1"/>
  <c r="N36" i="3" s="1"/>
  <c r="AG35" i="3"/>
  <c r="AD35" i="3"/>
  <c r="AC35" i="3"/>
  <c r="AI35" i="3" s="1"/>
  <c r="AA35" i="3"/>
  <c r="Z35" i="3"/>
  <c r="F35" i="3" s="1"/>
  <c r="X35" i="3"/>
  <c r="AG32" i="3"/>
  <c r="AD32" i="3"/>
  <c r="AA32" i="3"/>
  <c r="X32" i="3"/>
  <c r="W32" i="3"/>
  <c r="AC32" i="3" s="1"/>
  <c r="AK32" i="3" s="1"/>
  <c r="AN32" i="3" s="1"/>
  <c r="N32" i="3" s="1"/>
  <c r="AG31" i="3"/>
  <c r="AD31" i="3"/>
  <c r="AC31" i="3"/>
  <c r="AI31" i="3" s="1"/>
  <c r="AA31" i="3"/>
  <c r="Z31" i="3"/>
  <c r="F31" i="3" s="1"/>
  <c r="X31" i="3"/>
  <c r="AG30" i="3"/>
  <c r="AD30" i="3"/>
  <c r="AA30" i="3"/>
  <c r="X30" i="3"/>
  <c r="W30" i="3"/>
  <c r="AC30" i="3" s="1"/>
  <c r="AK30" i="3" s="1"/>
  <c r="AN30" i="3" s="1"/>
  <c r="N30" i="3" s="1"/>
  <c r="AG29" i="3"/>
  <c r="AD29" i="3"/>
  <c r="AC29" i="3"/>
  <c r="AI29" i="3" s="1"/>
  <c r="AA29" i="3"/>
  <c r="Z29" i="3"/>
  <c r="F29" i="3" s="1"/>
  <c r="X29" i="3"/>
  <c r="AG28" i="3"/>
  <c r="AD28" i="3"/>
  <c r="AA28" i="3"/>
  <c r="X28" i="3"/>
  <c r="W28" i="3"/>
  <c r="AC28" i="3" s="1"/>
  <c r="AK28" i="3" s="1"/>
  <c r="AN28" i="3" s="1"/>
  <c r="N28" i="3" s="1"/>
  <c r="AG27" i="3"/>
  <c r="AD27" i="3"/>
  <c r="AC27" i="3"/>
  <c r="AI27" i="3" s="1"/>
  <c r="AA27" i="3"/>
  <c r="Z27" i="3"/>
  <c r="F27" i="3" s="1"/>
  <c r="X27" i="3"/>
  <c r="S27" i="3"/>
  <c r="T27" i="3" s="1"/>
  <c r="B27" i="3" s="1"/>
  <c r="AG26" i="3"/>
  <c r="AD26" i="3"/>
  <c r="AA26" i="3"/>
  <c r="X26" i="3"/>
  <c r="W26" i="3"/>
  <c r="AC26" i="3" s="1"/>
  <c r="AK26" i="3" s="1"/>
  <c r="AN26" i="3" s="1"/>
  <c r="N26" i="3" s="1"/>
  <c r="AG25" i="3"/>
  <c r="AD25" i="3"/>
  <c r="AC25" i="3"/>
  <c r="AI25" i="3" s="1"/>
  <c r="AA25" i="3"/>
  <c r="Z25" i="3"/>
  <c r="F25" i="3" s="1"/>
  <c r="X25" i="3"/>
  <c r="AG23" i="3"/>
  <c r="AD23" i="3"/>
  <c r="AA23" i="3"/>
  <c r="AG24" i="3"/>
  <c r="AD24" i="3"/>
  <c r="AA24" i="3"/>
  <c r="X24" i="3"/>
  <c r="X23" i="3"/>
  <c r="Z23" i="3"/>
  <c r="F23" i="3" s="1"/>
  <c r="W24" i="3"/>
  <c r="AC24" i="3" s="1"/>
  <c r="AI24" i="3" s="1"/>
  <c r="D22" i="3" l="1"/>
  <c r="D36" i="3"/>
  <c r="D30" i="3"/>
  <c r="H30" i="3"/>
  <c r="H36" i="3"/>
  <c r="D26" i="3"/>
  <c r="H26" i="3"/>
  <c r="H23" i="3"/>
  <c r="H27" i="3"/>
  <c r="H31" i="3"/>
  <c r="H37" i="3"/>
  <c r="H41" i="3"/>
  <c r="D24" i="3"/>
  <c r="D28" i="3"/>
  <c r="D32" i="3"/>
  <c r="D38" i="3"/>
  <c r="D42" i="3"/>
  <c r="H24" i="3"/>
  <c r="H28" i="3"/>
  <c r="H32" i="3"/>
  <c r="H42" i="3"/>
  <c r="D40" i="3"/>
  <c r="H21" i="3"/>
  <c r="H25" i="3"/>
  <c r="H29" i="3"/>
  <c r="H35" i="3"/>
  <c r="H39" i="3"/>
  <c r="AJ21" i="3"/>
  <c r="AK21" i="3"/>
  <c r="AF21" i="3"/>
  <c r="J21" i="3" s="1"/>
  <c r="AI22" i="3"/>
  <c r="AK22" i="3"/>
  <c r="AF22" i="3"/>
  <c r="J22" i="3" s="1"/>
  <c r="AJ22" i="3"/>
  <c r="Z22" i="3"/>
  <c r="F22" i="3" s="1"/>
  <c r="AJ39" i="3"/>
  <c r="AK39" i="3"/>
  <c r="AF39" i="3"/>
  <c r="J39" i="3" s="1"/>
  <c r="AI40" i="3"/>
  <c r="AK40" i="3"/>
  <c r="AF40" i="3"/>
  <c r="J40" i="3" s="1"/>
  <c r="AJ40" i="3"/>
  <c r="Z40" i="3"/>
  <c r="F40" i="3" s="1"/>
  <c r="AK38" i="3"/>
  <c r="AN38" i="3" s="1"/>
  <c r="N38" i="3" s="1"/>
  <c r="AL26" i="3"/>
  <c r="L26" i="3" s="1"/>
  <c r="AL28" i="3"/>
  <c r="L28" i="3" s="1"/>
  <c r="AL30" i="3"/>
  <c r="L30" i="3" s="1"/>
  <c r="AL32" i="3"/>
  <c r="L32" i="3" s="1"/>
  <c r="AL36" i="3"/>
  <c r="L36" i="3" s="1"/>
  <c r="AL42" i="3"/>
  <c r="AK24" i="3"/>
  <c r="AK23" i="3"/>
  <c r="AK27" i="3"/>
  <c r="AK31" i="3"/>
  <c r="AK37" i="3"/>
  <c r="AK25" i="3"/>
  <c r="AK29" i="3"/>
  <c r="AK35" i="3"/>
  <c r="AK41" i="3"/>
  <c r="Z28" i="3"/>
  <c r="F28" i="3" s="1"/>
  <c r="AJ23" i="3"/>
  <c r="AF24" i="3"/>
  <c r="J24" i="3" s="1"/>
  <c r="AJ24" i="3"/>
  <c r="Z24" i="3"/>
  <c r="F24" i="3" s="1"/>
  <c r="AI23" i="3"/>
  <c r="AJ41" i="3"/>
  <c r="Z42" i="3"/>
  <c r="F42" i="3" s="1"/>
  <c r="AF41" i="3"/>
  <c r="J41" i="3" s="1"/>
  <c r="AJ37" i="3"/>
  <c r="Z38" i="3"/>
  <c r="F38" i="3" s="1"/>
  <c r="AF37" i="3"/>
  <c r="J37" i="3" s="1"/>
  <c r="AJ35" i="3"/>
  <c r="Z36" i="3"/>
  <c r="F36" i="3" s="1"/>
  <c r="AF35" i="3"/>
  <c r="J35" i="3" s="1"/>
  <c r="AF31" i="3"/>
  <c r="J31" i="3" s="1"/>
  <c r="AJ31" i="3"/>
  <c r="AJ42" i="3"/>
  <c r="AF42" i="3"/>
  <c r="J42" i="3" s="1"/>
  <c r="AI42" i="3"/>
  <c r="AJ38" i="3"/>
  <c r="AI38" i="3"/>
  <c r="AF38" i="3"/>
  <c r="J38" i="3" s="1"/>
  <c r="AJ36" i="3"/>
  <c r="AF36" i="3"/>
  <c r="J36" i="3" s="1"/>
  <c r="AI36" i="3"/>
  <c r="AJ32" i="3"/>
  <c r="AI32" i="3"/>
  <c r="AF32" i="3"/>
  <c r="J32" i="3" s="1"/>
  <c r="Z32" i="3"/>
  <c r="F32" i="3" s="1"/>
  <c r="AJ29" i="3"/>
  <c r="Z30" i="3"/>
  <c r="F30" i="3" s="1"/>
  <c r="AF29" i="3"/>
  <c r="J29" i="3" s="1"/>
  <c r="AJ27" i="3"/>
  <c r="AF27" i="3"/>
  <c r="J27" i="3" s="1"/>
  <c r="AJ25" i="3"/>
  <c r="Z26" i="3"/>
  <c r="F26" i="3" s="1"/>
  <c r="AF25" i="3"/>
  <c r="J25" i="3" s="1"/>
  <c r="AJ30" i="3"/>
  <c r="AI30" i="3"/>
  <c r="AF30" i="3"/>
  <c r="J30" i="3" s="1"/>
  <c r="AJ28" i="3"/>
  <c r="AI28" i="3"/>
  <c r="AF28" i="3"/>
  <c r="J28" i="3" s="1"/>
  <c r="AJ26" i="3"/>
  <c r="AI26" i="3"/>
  <c r="AF26" i="3"/>
  <c r="J26" i="3" s="1"/>
  <c r="AN21" i="3" l="1"/>
  <c r="N21" i="3" s="1"/>
  <c r="AL21" i="3"/>
  <c r="L21" i="3" s="1"/>
  <c r="AN22" i="3"/>
  <c r="N22" i="3" s="1"/>
  <c r="AL22" i="3"/>
  <c r="L22" i="3" s="1"/>
  <c r="AN39" i="3"/>
  <c r="AL39" i="3"/>
  <c r="AN40" i="3"/>
  <c r="AL40" i="3"/>
  <c r="AL38" i="3"/>
  <c r="L38" i="3" s="1"/>
  <c r="AN41" i="3"/>
  <c r="AL41" i="3"/>
  <c r="AL29" i="3"/>
  <c r="L29" i="3" s="1"/>
  <c r="AN29" i="3"/>
  <c r="N29" i="3" s="1"/>
  <c r="AN27" i="3"/>
  <c r="N27" i="3" s="1"/>
  <c r="AL27" i="3"/>
  <c r="L27" i="3" s="1"/>
  <c r="AN37" i="3"/>
  <c r="N37" i="3" s="1"/>
  <c r="AL37" i="3"/>
  <c r="L37" i="3" s="1"/>
  <c r="AN24" i="3"/>
  <c r="N24" i="3" s="1"/>
  <c r="AL24" i="3"/>
  <c r="L24" i="3" s="1"/>
  <c r="AN35" i="3"/>
  <c r="N35" i="3" s="1"/>
  <c r="AL35" i="3"/>
  <c r="L35" i="3" s="1"/>
  <c r="AL31" i="3"/>
  <c r="L31" i="3" s="1"/>
  <c r="AN31" i="3"/>
  <c r="N31" i="3" s="1"/>
  <c r="AL25" i="3"/>
  <c r="L25" i="3" s="1"/>
  <c r="AN25" i="3"/>
  <c r="N25" i="3" s="1"/>
  <c r="AN23" i="3"/>
  <c r="N23" i="3" s="1"/>
  <c r="AL23" i="3"/>
  <c r="L23" i="3" s="1"/>
</calcChain>
</file>

<file path=xl/sharedStrings.xml><?xml version="1.0" encoding="utf-8"?>
<sst xmlns="http://schemas.openxmlformats.org/spreadsheetml/2006/main" count="518" uniqueCount="155">
  <si>
    <t>&lt;&lt;周期時間</t>
    <rPh sb="2" eb="4">
      <t>シュウキ</t>
    </rPh>
    <rPh sb="4" eb="6">
      <t>ジカン</t>
    </rPh>
    <phoneticPr fontId="1"/>
  </si>
  <si>
    <t>UP-LINK</t>
    <phoneticPr fontId="1"/>
  </si>
  <si>
    <t>435.910--</t>
    <phoneticPr fontId="1"/>
  </si>
  <si>
    <t>145.900--</t>
    <phoneticPr fontId="1"/>
  </si>
  <si>
    <t>145.930</t>
    <phoneticPr fontId="1"/>
  </si>
  <si>
    <t>MHz</t>
    <phoneticPr fontId="1"/>
  </si>
  <si>
    <t>437.075</t>
    <phoneticPr fontId="1"/>
  </si>
  <si>
    <t>Down-Link</t>
    <phoneticPr fontId="1"/>
  </si>
  <si>
    <t>CW Beacon</t>
    <phoneticPr fontId="1"/>
  </si>
  <si>
    <t>FO-99  Schedules</t>
    <phoneticPr fontId="1"/>
  </si>
  <si>
    <t>There are a few differences at time. There is some change by reason of condition.</t>
  </si>
  <si>
    <t>Green＝Digi Talker</t>
    <phoneticPr fontId="1"/>
  </si>
  <si>
    <t>Blue＝SSTV</t>
    <phoneticPr fontId="1"/>
  </si>
  <si>
    <t>(CW,SSB)</t>
    <phoneticPr fontId="1"/>
  </si>
  <si>
    <t>Other=TRP</t>
    <phoneticPr fontId="1"/>
  </si>
  <si>
    <t>435.880</t>
    <phoneticPr fontId="1"/>
  </si>
  <si>
    <t>(30min)</t>
    <phoneticPr fontId="1"/>
  </si>
  <si>
    <t>StartTime</t>
    <phoneticPr fontId="1"/>
  </si>
  <si>
    <t>Aria</t>
    <phoneticPr fontId="1"/>
  </si>
  <si>
    <t>B1</t>
    <phoneticPr fontId="1"/>
  </si>
  <si>
    <t>B2</t>
    <phoneticPr fontId="1"/>
  </si>
  <si>
    <t>A2</t>
    <phoneticPr fontId="1"/>
  </si>
  <si>
    <t>A1</t>
    <phoneticPr fontId="1"/>
  </si>
  <si>
    <t>OP Times</t>
    <phoneticPr fontId="1"/>
  </si>
  <si>
    <t>(45min)</t>
    <phoneticPr fontId="1"/>
  </si>
  <si>
    <t>(40min)</t>
    <phoneticPr fontId="1"/>
  </si>
  <si>
    <t>EXTRA (35-40min)</t>
    <phoneticPr fontId="1"/>
  </si>
  <si>
    <t>Starting time by JST (UTC+9:00)and  Operation about 30min-45min</t>
    <phoneticPr fontId="1"/>
  </si>
  <si>
    <t>(45min)</t>
    <phoneticPr fontId="1"/>
  </si>
  <si>
    <t>6:30以降</t>
    <rPh sb="4" eb="6">
      <t>イコウ</t>
    </rPh>
    <phoneticPr fontId="1"/>
  </si>
  <si>
    <t>21:10以前</t>
    <rPh sb="5" eb="7">
      <t>イゼン</t>
    </rPh>
    <phoneticPr fontId="1"/>
  </si>
  <si>
    <t>Command</t>
    <phoneticPr fontId="1"/>
  </si>
  <si>
    <t>10:15以前</t>
    <rPh sb="5" eb="7">
      <t>イゼン</t>
    </rPh>
    <phoneticPr fontId="1"/>
  </si>
  <si>
    <t>(4５min)</t>
    <phoneticPr fontId="1"/>
  </si>
  <si>
    <t>EXTRAUS/EU　　　</t>
    <phoneticPr fontId="1"/>
  </si>
  <si>
    <t xml:space="preserve">FO-99 Schedule Plan Ver2 </t>
    <phoneticPr fontId="1"/>
  </si>
  <si>
    <t>＜＜予約可</t>
    <rPh sb="2" eb="4">
      <t>ヨヤク</t>
    </rPh>
    <rPh sb="4" eb="5">
      <t>カ</t>
    </rPh>
    <phoneticPr fontId="1"/>
  </si>
  <si>
    <t>JAMSAT＝BBなど発表用</t>
    <rPh sb="11" eb="14">
      <t>ハッピョウヨウ</t>
    </rPh>
    <phoneticPr fontId="1"/>
  </si>
  <si>
    <t>Commnadより</t>
    <phoneticPr fontId="1"/>
  </si>
  <si>
    <t>黄色　コマンドのタイミング</t>
    <rPh sb="0" eb="2">
      <t>キイロ</t>
    </rPh>
    <phoneticPr fontId="1"/>
  </si>
  <si>
    <t>B2</t>
    <phoneticPr fontId="1"/>
  </si>
  <si>
    <t>A1</t>
    <phoneticPr fontId="1"/>
  </si>
  <si>
    <t>13,11,9,8,5,4,2</t>
    <phoneticPr fontId="1"/>
  </si>
  <si>
    <t>A2</t>
    <phoneticPr fontId="1"/>
  </si>
  <si>
    <t>E1</t>
    <phoneticPr fontId="1"/>
  </si>
  <si>
    <t>E2</t>
    <phoneticPr fontId="1"/>
  </si>
  <si>
    <t>B3</t>
    <phoneticPr fontId="1"/>
  </si>
  <si>
    <t>B4</t>
    <phoneticPr fontId="1"/>
  </si>
  <si>
    <t>29,26,24,23,18,</t>
    <phoneticPr fontId="1"/>
  </si>
  <si>
    <t>B5</t>
    <phoneticPr fontId="1"/>
  </si>
  <si>
    <t>29,26,22,23,17</t>
    <phoneticPr fontId="1"/>
  </si>
  <si>
    <t>E1</t>
    <phoneticPr fontId="1"/>
  </si>
  <si>
    <t>B3</t>
    <phoneticPr fontId="1"/>
  </si>
  <si>
    <t>12,13,10,9,7,6,3,4,1</t>
    <phoneticPr fontId="1"/>
  </si>
  <si>
    <t>B1</t>
    <phoneticPr fontId="1"/>
  </si>
  <si>
    <t>12,6,3,1</t>
    <phoneticPr fontId="1"/>
  </si>
  <si>
    <t>C</t>
  </si>
  <si>
    <t>C</t>
    <phoneticPr fontId="1"/>
  </si>
  <si>
    <t>A3</t>
    <phoneticPr fontId="1"/>
  </si>
  <si>
    <t>18,23,21,22</t>
  </si>
  <si>
    <t>E2</t>
    <phoneticPr fontId="1"/>
  </si>
  <si>
    <t>11,</t>
    <phoneticPr fontId="1"/>
  </si>
  <si>
    <t>(14)</t>
    <phoneticPr fontId="1"/>
  </si>
  <si>
    <t>(15)</t>
    <phoneticPr fontId="1"/>
  </si>
  <si>
    <t>EXTRA (+90 +35-40min)</t>
    <phoneticPr fontId="1"/>
  </si>
  <si>
    <t>Please check your location and orbit of FO-99</t>
    <phoneticPr fontId="1"/>
  </si>
  <si>
    <t>Service  Zone#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</si>
  <si>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27,28,30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</si>
  <si>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</si>
  <si>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r>
      <t>30,29,28,27,</t>
    </r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,24,19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</si>
  <si>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,19,18,15,14,22,35,11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</si>
  <si>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19,18 ,15,16,14,33,35</t>
    </r>
    <phoneticPr fontId="1"/>
  </si>
  <si>
    <t>Gray= If we have  lucky , Service to you</t>
    <phoneticPr fontId="1"/>
  </si>
  <si>
    <t>12(17:は特殊）</t>
    <rPh sb="7" eb="9">
      <t>トクシュ</t>
    </rPh>
    <phoneticPr fontId="1"/>
  </si>
  <si>
    <t>12（15は特殊）</t>
    <rPh sb="6" eb="8">
      <t>トクシュ</t>
    </rPh>
    <phoneticPr fontId="1"/>
  </si>
  <si>
    <t>11（14は特殊）</t>
    <rPh sb="6" eb="8">
      <t>トクシュ</t>
    </rPh>
    <phoneticPr fontId="1"/>
  </si>
  <si>
    <t>14（出来れば）</t>
    <rPh sb="3" eb="5">
      <t>デキ</t>
    </rPh>
    <phoneticPr fontId="1"/>
  </si>
  <si>
    <t>15（出来れば）</t>
    <rPh sb="3" eb="5">
      <t>デキ</t>
    </rPh>
    <phoneticPr fontId="1"/>
  </si>
  <si>
    <t>11（出来れば）</t>
    <rPh sb="3" eb="5">
      <t>デキ</t>
    </rPh>
    <phoneticPr fontId="1"/>
  </si>
  <si>
    <t>EL＜５以前　E2</t>
    <rPh sb="4" eb="6">
      <t>イゼン</t>
    </rPh>
    <phoneticPr fontId="1"/>
  </si>
  <si>
    <t>　</t>
    <phoneticPr fontId="1"/>
  </si>
  <si>
    <t>17:55以後　18:10以前はE2</t>
    <rPh sb="5" eb="7">
      <t>イゴ</t>
    </rPh>
    <phoneticPr fontId="1"/>
  </si>
  <si>
    <t xml:space="preserve">Orbit and Service Zone Image.  </t>
    <phoneticPr fontId="1"/>
  </si>
  <si>
    <t>By NEXUS Team , JAMSAT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</si>
  <si>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</si>
  <si>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</si>
  <si>
    <t>AB</t>
    <phoneticPr fontId="1"/>
  </si>
  <si>
    <t xml:space="preserve"> </t>
  </si>
  <si>
    <t xml:space="preserve"> </t>
    <phoneticPr fontId="1"/>
  </si>
  <si>
    <t>B1</t>
    <phoneticPr fontId="1"/>
  </si>
  <si>
    <t>E1</t>
    <phoneticPr fontId="1"/>
  </si>
  <si>
    <t>A1</t>
  </si>
  <si>
    <t>A1</t>
    <phoneticPr fontId="1"/>
  </si>
  <si>
    <t>B3</t>
    <phoneticPr fontId="1"/>
  </si>
  <si>
    <t>B2</t>
    <phoneticPr fontId="1"/>
  </si>
  <si>
    <t>Green＝Digi Talker(FM)</t>
    <phoneticPr fontId="1"/>
  </si>
  <si>
    <t>Blue＝SSTV  (FM)</t>
    <phoneticPr fontId="1"/>
  </si>
  <si>
    <t>01</t>
    <phoneticPr fontId="1"/>
  </si>
  <si>
    <t>UTC 09:00-11:00</t>
    <phoneticPr fontId="1"/>
  </si>
  <si>
    <t>UTC 22:00-01:00</t>
    <phoneticPr fontId="1"/>
  </si>
  <si>
    <t>Starting time by UTC and  Operation about 30min-45min</t>
    <phoneticPr fontId="1"/>
  </si>
  <si>
    <t xml:space="preserve">FO-99 Schedule Plan Ver2 </t>
    <phoneticPr fontId="1"/>
  </si>
  <si>
    <t>(30min)</t>
    <phoneticPr fontId="1"/>
  </si>
  <si>
    <t>(45min)</t>
    <phoneticPr fontId="1"/>
  </si>
  <si>
    <t>(40min)</t>
    <phoneticPr fontId="1"/>
  </si>
  <si>
    <t>FO-99  Schedules</t>
    <phoneticPr fontId="1"/>
  </si>
  <si>
    <t>Starting time by JST (UTC+9:00)and  Operation about 30min-45min</t>
    <phoneticPr fontId="1"/>
  </si>
  <si>
    <t>By NEXUS Team , JAMSAT</t>
    <phoneticPr fontId="1"/>
  </si>
  <si>
    <t>Service  Zone#</t>
    <phoneticPr fontId="1"/>
  </si>
  <si>
    <t>A1</t>
    <phoneticPr fontId="1"/>
  </si>
  <si>
    <t>A2</t>
    <phoneticPr fontId="1"/>
  </si>
  <si>
    <t>12,13,10,9,7,6,3,4,1</t>
    <phoneticPr fontId="1"/>
  </si>
  <si>
    <t>CW Beacon</t>
    <phoneticPr fontId="1"/>
  </si>
  <si>
    <t>MHz</t>
    <phoneticPr fontId="1"/>
  </si>
  <si>
    <t>A3</t>
    <phoneticPr fontId="1"/>
  </si>
  <si>
    <t>12,6,3,1</t>
    <phoneticPr fontId="1"/>
  </si>
  <si>
    <t>Green＝Digi Talker</t>
    <phoneticPr fontId="1"/>
  </si>
  <si>
    <t>B2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</si>
  <si>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</si>
  <si>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t>Blue＝SSTV</t>
    <phoneticPr fontId="1"/>
  </si>
  <si>
    <t>437.075</t>
    <phoneticPr fontId="1"/>
  </si>
  <si>
    <t>B4</t>
    <phoneticPr fontId="1"/>
  </si>
  <si>
    <t>29,26,24,23,18,</t>
    <phoneticPr fontId="1"/>
  </si>
  <si>
    <t>Other=TRP</t>
    <phoneticPr fontId="1"/>
  </si>
  <si>
    <t>Down-Link</t>
    <phoneticPr fontId="1"/>
  </si>
  <si>
    <t>435.880</t>
    <phoneticPr fontId="1"/>
  </si>
  <si>
    <t>B5</t>
    <phoneticPr fontId="1"/>
  </si>
  <si>
    <t>(CW,SSB)</t>
    <phoneticPr fontId="1"/>
  </si>
  <si>
    <t>UP-LINK</t>
    <phoneticPr fontId="1"/>
  </si>
  <si>
    <t>145.930</t>
    <phoneticPr fontId="1"/>
  </si>
  <si>
    <t>Green＝Digi Talker(FM)</t>
    <phoneticPr fontId="1"/>
  </si>
  <si>
    <t>E1</t>
    <phoneticPr fontId="1"/>
  </si>
  <si>
    <t>B3</t>
    <phoneticPr fontId="1"/>
  </si>
  <si>
    <t>StartTime</t>
    <phoneticPr fontId="1"/>
  </si>
  <si>
    <t>OP Times</t>
    <phoneticPr fontId="1"/>
  </si>
  <si>
    <t>Aria</t>
    <phoneticPr fontId="1"/>
  </si>
  <si>
    <t>Command</t>
    <phoneticPr fontId="1"/>
  </si>
  <si>
    <t>11,</t>
    <phoneticPr fontId="1"/>
  </si>
  <si>
    <t>(14)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</si>
  <si>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19,18 ,15,16,14,33,35</t>
    </r>
    <phoneticPr fontId="1"/>
  </si>
  <si>
    <t>B1</t>
    <phoneticPr fontId="1"/>
  </si>
  <si>
    <t>E1</t>
    <phoneticPr fontId="1"/>
  </si>
  <si>
    <t>B3</t>
    <phoneticPr fontId="1"/>
  </si>
  <si>
    <t>B1</t>
    <phoneticPr fontId="1"/>
  </si>
  <si>
    <t>B2</t>
    <phoneticPr fontId="1"/>
  </si>
  <si>
    <t>　</t>
    <phoneticPr fontId="1"/>
  </si>
  <si>
    <t>JST 7:00-10:00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</si>
  <si>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</si>
  <si>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t>JST 18:00-20:00</t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</si>
  <si>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</si>
  <si>
    <t>21:30以降</t>
    <rPh sb="5" eb="7">
      <t>イコウ</t>
    </rPh>
    <phoneticPr fontId="1"/>
  </si>
  <si>
    <t>08:55以後　09:10以前はE2</t>
    <rPh sb="5" eb="7">
      <t>イゴ</t>
    </rPh>
    <phoneticPr fontId="1"/>
  </si>
  <si>
    <t>01:15以前</t>
    <rPh sb="5" eb="7">
      <t>イゼン</t>
    </rPh>
    <phoneticPr fontId="1"/>
  </si>
  <si>
    <t>12:10以前</t>
    <rPh sb="5" eb="7">
      <t>イゼン</t>
    </rPh>
    <phoneticPr fontId="1"/>
  </si>
  <si>
    <t>SSTV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</si>
</sst>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;;;"/>
    <numFmt numFmtId="177" formatCode="h:mm;@"/>
    <numFmt numFmtId="178" formatCode="#,##0.0_);[Red]\(#,##0.0\)"/>
    <numFmt numFmtId="179" formatCode="[$-409]d\-mmm;@"/>
    <numFmt numFmtId="180" formatCode="0_);[Red]\(0\)"/>
    <numFmt numFmtId="181" formatCode="0_ "/>
    <numFmt numFmtId="182" formatCode="[$-409]d\-mmm\-yy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2"/>
      <color rgb="FF7030A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1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/>
      <top style="dotted">
        <color auto="1"/>
      </top>
      <bottom style="thick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0" fontId="0" fillId="0" borderId="0" xfId="0" applyNumberFormat="1" applyFill="1" applyBorder="1" applyAlignment="1">
      <alignment vertical="center"/>
    </xf>
    <xf numFmtId="20" fontId="0" fillId="0" borderId="0" xfId="0" applyNumberFormat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2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20" fontId="0" fillId="0" borderId="9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6" xfId="0" quotePrefix="1" applyFont="1" applyFill="1" applyBorder="1" applyAlignment="1">
      <alignment vertical="center"/>
    </xf>
    <xf numFmtId="0" fontId="5" fillId="3" borderId="7" xfId="0" quotePrefix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9" xfId="0" quotePrefix="1" applyFont="1" applyBorder="1" applyAlignment="1">
      <alignment vertical="center"/>
    </xf>
    <xf numFmtId="0" fontId="5" fillId="0" borderId="47" xfId="0" quotePrefix="1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35" xfId="0" applyFont="1" applyBorder="1">
      <alignment vertical="center"/>
    </xf>
    <xf numFmtId="0" fontId="5" fillId="0" borderId="53" xfId="0" applyFont="1" applyBorder="1">
      <alignment vertical="center"/>
    </xf>
    <xf numFmtId="177" fontId="0" fillId="0" borderId="55" xfId="0" applyNumberFormat="1" applyFill="1" applyBorder="1" applyAlignment="1">
      <alignment vertical="center"/>
    </xf>
    <xf numFmtId="177" fontId="0" fillId="0" borderId="56" xfId="0" applyNumberFormat="1" applyFill="1" applyBorder="1" applyAlignment="1">
      <alignment vertical="center"/>
    </xf>
    <xf numFmtId="178" fontId="0" fillId="0" borderId="58" xfId="0" applyNumberFormat="1" applyFill="1" applyBorder="1" applyAlignment="1">
      <alignment vertical="center"/>
    </xf>
    <xf numFmtId="177" fontId="0" fillId="0" borderId="59" xfId="0" applyNumberFormat="1" applyFill="1" applyBorder="1" applyAlignment="1">
      <alignment vertical="center"/>
    </xf>
    <xf numFmtId="177" fontId="0" fillId="0" borderId="60" xfId="0" applyNumberFormat="1" applyFill="1" applyBorder="1" applyAlignment="1">
      <alignment vertical="center"/>
    </xf>
    <xf numFmtId="178" fontId="0" fillId="0" borderId="62" xfId="0" applyNumberFormat="1" applyFill="1" applyBorder="1" applyAlignment="1">
      <alignment vertical="center"/>
    </xf>
    <xf numFmtId="177" fontId="0" fillId="2" borderId="55" xfId="0" applyNumberFormat="1" applyFill="1" applyBorder="1" applyAlignment="1">
      <alignment vertical="center"/>
    </xf>
    <xf numFmtId="177" fontId="0" fillId="5" borderId="63" xfId="0" applyNumberFormat="1" applyFill="1" applyBorder="1" applyAlignment="1">
      <alignment vertical="center"/>
    </xf>
    <xf numFmtId="177" fontId="5" fillId="0" borderId="64" xfId="0" applyNumberFormat="1" applyFont="1" applyFill="1" applyBorder="1" applyAlignment="1">
      <alignment horizontal="center" vertical="center"/>
    </xf>
    <xf numFmtId="177" fontId="0" fillId="2" borderId="65" xfId="0" applyNumberFormat="1" applyFill="1" applyBorder="1" applyAlignment="1">
      <alignment vertical="center"/>
    </xf>
    <xf numFmtId="177" fontId="5" fillId="0" borderId="66" xfId="0" applyNumberFormat="1" applyFont="1" applyFill="1" applyBorder="1" applyAlignment="1">
      <alignment horizontal="center" vertical="center"/>
    </xf>
    <xf numFmtId="177" fontId="0" fillId="0" borderId="63" xfId="0" applyNumberFormat="1" applyFill="1" applyBorder="1" applyAlignment="1">
      <alignment vertical="center"/>
    </xf>
    <xf numFmtId="177" fontId="0" fillId="0" borderId="65" xfId="0" applyNumberFormat="1" applyFill="1" applyBorder="1" applyAlignment="1">
      <alignment vertical="center"/>
    </xf>
    <xf numFmtId="177" fontId="0" fillId="2" borderId="63" xfId="0" applyNumberFormat="1" applyFill="1" applyBorder="1" applyAlignment="1">
      <alignment vertical="center"/>
    </xf>
    <xf numFmtId="177" fontId="0" fillId="0" borderId="60" xfId="0" applyNumberFormat="1" applyBorder="1" applyAlignment="1">
      <alignment vertical="center"/>
    </xf>
    <xf numFmtId="20" fontId="0" fillId="0" borderId="63" xfId="0" applyNumberFormat="1" applyBorder="1">
      <alignment vertical="center"/>
    </xf>
    <xf numFmtId="177" fontId="0" fillId="4" borderId="63" xfId="0" applyNumberFormat="1" applyFill="1" applyBorder="1" applyAlignment="1">
      <alignment vertical="center"/>
    </xf>
    <xf numFmtId="20" fontId="0" fillId="4" borderId="58" xfId="0" applyNumberFormat="1" applyFill="1" applyBorder="1">
      <alignment vertical="center"/>
    </xf>
    <xf numFmtId="177" fontId="0" fillId="4" borderId="65" xfId="0" applyNumberFormat="1" applyFill="1" applyBorder="1" applyAlignment="1">
      <alignment vertical="center"/>
    </xf>
    <xf numFmtId="20" fontId="0" fillId="4" borderId="62" xfId="0" applyNumberFormat="1" applyFill="1" applyBorder="1">
      <alignment vertical="center"/>
    </xf>
    <xf numFmtId="176" fontId="5" fillId="0" borderId="64" xfId="0" applyNumberFormat="1" applyFont="1" applyFill="1" applyBorder="1" applyAlignment="1">
      <alignment horizontal="center" vertical="center"/>
    </xf>
    <xf numFmtId="177" fontId="0" fillId="0" borderId="68" xfId="0" applyNumberFormat="1" applyFill="1" applyBorder="1" applyAlignment="1">
      <alignment vertical="center"/>
    </xf>
    <xf numFmtId="176" fontId="5" fillId="0" borderId="66" xfId="0" applyNumberFormat="1" applyFont="1" applyFill="1" applyBorder="1" applyAlignment="1">
      <alignment horizontal="center" vertical="center"/>
    </xf>
    <xf numFmtId="177" fontId="0" fillId="2" borderId="68" xfId="0" applyNumberFormat="1" applyFill="1" applyBorder="1" applyAlignment="1">
      <alignment vertical="center"/>
    </xf>
    <xf numFmtId="0" fontId="5" fillId="0" borderId="69" xfId="0" applyFont="1" applyBorder="1" applyAlignment="1">
      <alignment horizontal="center" vertical="center"/>
    </xf>
    <xf numFmtId="176" fontId="5" fillId="0" borderId="70" xfId="0" applyNumberFormat="1" applyFont="1" applyFill="1" applyBorder="1" applyAlignment="1">
      <alignment horizontal="center" vertical="center"/>
    </xf>
    <xf numFmtId="177" fontId="0" fillId="2" borderId="67" xfId="0" applyNumberFormat="1" applyFill="1" applyBorder="1" applyAlignment="1">
      <alignment vertical="center"/>
    </xf>
    <xf numFmtId="0" fontId="5" fillId="0" borderId="66" xfId="0" applyFont="1" applyBorder="1" applyAlignment="1">
      <alignment horizontal="center" vertical="center"/>
    </xf>
    <xf numFmtId="0" fontId="0" fillId="0" borderId="72" xfId="0" quotePrefix="1" applyBorder="1" applyAlignment="1">
      <alignment vertical="center"/>
    </xf>
    <xf numFmtId="0" fontId="0" fillId="0" borderId="73" xfId="0" quotePrefix="1" applyBorder="1" applyAlignment="1">
      <alignment vertical="center"/>
    </xf>
    <xf numFmtId="0" fontId="0" fillId="0" borderId="25" xfId="0" quotePrefix="1" applyBorder="1" applyAlignment="1">
      <alignment vertical="center"/>
    </xf>
    <xf numFmtId="0" fontId="0" fillId="0" borderId="29" xfId="0" quotePrefix="1" applyBorder="1" applyAlignment="1">
      <alignment vertical="center"/>
    </xf>
    <xf numFmtId="0" fontId="0" fillId="0" borderId="74" xfId="0" quotePrefix="1" applyBorder="1" applyAlignment="1">
      <alignment vertical="center"/>
    </xf>
    <xf numFmtId="176" fontId="5" fillId="0" borderId="75" xfId="0" applyNumberFormat="1" applyFont="1" applyFill="1" applyBorder="1" applyAlignment="1">
      <alignment vertical="center"/>
    </xf>
    <xf numFmtId="20" fontId="0" fillId="0" borderId="65" xfId="0" applyNumberFormat="1" applyBorder="1">
      <alignment vertical="center"/>
    </xf>
    <xf numFmtId="176" fontId="5" fillId="0" borderId="76" xfId="0" applyNumberFormat="1" applyFont="1" applyFill="1" applyBorder="1" applyAlignment="1">
      <alignment vertical="center"/>
    </xf>
    <xf numFmtId="0" fontId="5" fillId="0" borderId="77" xfId="0" applyFont="1" applyBorder="1" applyAlignment="1">
      <alignment horizontal="center" vertical="center"/>
    </xf>
    <xf numFmtId="176" fontId="5" fillId="0" borderId="78" xfId="0" applyNumberFormat="1" applyFont="1" applyFill="1" applyBorder="1" applyAlignment="1">
      <alignment vertical="center"/>
    </xf>
    <xf numFmtId="176" fontId="5" fillId="0" borderId="79" xfId="0" applyNumberFormat="1" applyFont="1" applyFill="1" applyBorder="1" applyAlignment="1">
      <alignment vertical="center"/>
    </xf>
    <xf numFmtId="0" fontId="5" fillId="0" borderId="80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4" fillId="0" borderId="57" xfId="0" applyNumberFormat="1" applyFont="1" applyFill="1" applyBorder="1" applyAlignment="1">
      <alignment horizontal="center" vertical="center"/>
    </xf>
    <xf numFmtId="177" fontId="4" fillId="0" borderId="61" xfId="0" applyNumberFormat="1" applyFont="1" applyFill="1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2" borderId="86" xfId="0" applyFill="1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2" borderId="89" xfId="0" applyFill="1" applyBorder="1">
      <alignment vertical="center"/>
    </xf>
    <xf numFmtId="0" fontId="0" fillId="0" borderId="89" xfId="0" applyBorder="1">
      <alignment vertical="center"/>
    </xf>
    <xf numFmtId="0" fontId="0" fillId="4" borderId="88" xfId="0" applyFill="1" applyBorder="1">
      <alignment vertical="center"/>
    </xf>
    <xf numFmtId="0" fontId="0" fillId="0" borderId="75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1" xfId="0" applyBorder="1" applyAlignment="1">
      <alignment vertical="center"/>
    </xf>
    <xf numFmtId="0" fontId="3" fillId="0" borderId="91" xfId="0" applyFont="1" applyBorder="1" applyAlignment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4" borderId="86" xfId="0" applyFill="1" applyBorder="1">
      <alignment vertical="center"/>
    </xf>
    <xf numFmtId="0" fontId="0" fillId="0" borderId="94" xfId="0" quotePrefix="1" applyBorder="1">
      <alignment vertical="center"/>
    </xf>
    <xf numFmtId="0" fontId="0" fillId="0" borderId="100" xfId="0" quotePrefix="1" applyBorder="1">
      <alignment vertical="center"/>
    </xf>
    <xf numFmtId="56" fontId="0" fillId="0" borderId="93" xfId="0" applyNumberFormat="1" applyBorder="1">
      <alignment vertical="center"/>
    </xf>
    <xf numFmtId="0" fontId="0" fillId="0" borderId="54" xfId="0" applyBorder="1">
      <alignment vertical="center"/>
    </xf>
    <xf numFmtId="0" fontId="0" fillId="0" borderId="95" xfId="0" applyBorder="1">
      <alignment vertical="center"/>
    </xf>
    <xf numFmtId="0" fontId="0" fillId="0" borderId="102" xfId="0" quotePrefix="1" applyBorder="1" applyAlignment="1">
      <alignment vertical="center"/>
    </xf>
    <xf numFmtId="0" fontId="0" fillId="0" borderId="104" xfId="0" quotePrefix="1" applyBorder="1" applyAlignment="1">
      <alignment vertical="center"/>
    </xf>
    <xf numFmtId="20" fontId="0" fillId="0" borderId="105" xfId="0" applyNumberFormat="1" applyBorder="1">
      <alignment vertical="center"/>
    </xf>
    <xf numFmtId="0" fontId="5" fillId="0" borderId="106" xfId="0" applyFont="1" applyBorder="1" applyAlignment="1">
      <alignment horizontal="center" vertical="center"/>
    </xf>
    <xf numFmtId="0" fontId="0" fillId="0" borderId="107" xfId="0" quotePrefix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7" fontId="0" fillId="0" borderId="17" xfId="0" applyNumberFormat="1" applyBorder="1" applyAlignment="1">
      <alignment vertical="center"/>
    </xf>
    <xf numFmtId="177" fontId="5" fillId="0" borderId="30" xfId="0" applyNumberFormat="1" applyFont="1" applyFill="1" applyBorder="1" applyAlignment="1">
      <alignment horizontal="center" vertical="center"/>
    </xf>
    <xf numFmtId="177" fontId="5" fillId="0" borderId="28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horizontal="center" vertical="center"/>
    </xf>
    <xf numFmtId="177" fontId="6" fillId="0" borderId="64" xfId="0" applyNumberFormat="1" applyFont="1" applyFill="1" applyBorder="1" applyAlignment="1">
      <alignment horizontal="center" vertical="center"/>
    </xf>
    <xf numFmtId="177" fontId="6" fillId="0" borderId="112" xfId="0" applyNumberFormat="1" applyFont="1" applyFill="1" applyBorder="1" applyAlignment="1">
      <alignment horizontal="center" vertical="center"/>
    </xf>
    <xf numFmtId="176" fontId="5" fillId="4" borderId="24" xfId="0" applyNumberFormat="1" applyFont="1" applyFill="1" applyBorder="1" applyAlignment="1">
      <alignment vertical="center"/>
    </xf>
    <xf numFmtId="176" fontId="5" fillId="4" borderId="25" xfId="0" applyNumberFormat="1" applyFont="1" applyFill="1" applyBorder="1" applyAlignment="1">
      <alignment horizontal="center" vertical="center"/>
    </xf>
    <xf numFmtId="176" fontId="5" fillId="4" borderId="28" xfId="0" applyNumberFormat="1" applyFont="1" applyFill="1" applyBorder="1" applyAlignment="1">
      <alignment vertical="center"/>
    </xf>
    <xf numFmtId="176" fontId="5" fillId="4" borderId="23" xfId="0" applyNumberFormat="1" applyFont="1" applyFill="1" applyBorder="1" applyAlignment="1">
      <alignment horizontal="center" vertical="center"/>
    </xf>
    <xf numFmtId="176" fontId="5" fillId="4" borderId="26" xfId="0" applyNumberFormat="1" applyFont="1" applyFill="1" applyBorder="1" applyAlignment="1">
      <alignment vertical="center"/>
    </xf>
    <xf numFmtId="177" fontId="5" fillId="4" borderId="24" xfId="0" applyNumberFormat="1" applyFont="1" applyFill="1" applyBorder="1" applyAlignment="1">
      <alignment vertical="center"/>
    </xf>
    <xf numFmtId="177" fontId="5" fillId="4" borderId="25" xfId="0" applyNumberFormat="1" applyFont="1" applyFill="1" applyBorder="1" applyAlignment="1">
      <alignment horizontal="center" vertical="center"/>
    </xf>
    <xf numFmtId="177" fontId="5" fillId="4" borderId="26" xfId="0" applyNumberFormat="1" applyFont="1" applyFill="1" applyBorder="1" applyAlignment="1">
      <alignment vertical="center"/>
    </xf>
    <xf numFmtId="177" fontId="5" fillId="4" borderId="23" xfId="0" applyNumberFormat="1" applyFont="1" applyFill="1" applyBorder="1" applyAlignment="1">
      <alignment horizontal="center" vertical="center"/>
    </xf>
    <xf numFmtId="176" fontId="5" fillId="4" borderId="31" xfId="0" applyNumberFormat="1" applyFont="1" applyFill="1" applyBorder="1" applyAlignment="1">
      <alignment vertical="center"/>
    </xf>
    <xf numFmtId="176" fontId="5" fillId="4" borderId="20" xfId="0" applyNumberFormat="1" applyFont="1" applyFill="1" applyBorder="1" applyAlignment="1">
      <alignment horizontal="center" vertical="center"/>
    </xf>
    <xf numFmtId="176" fontId="5" fillId="4" borderId="113" xfId="0" applyNumberFormat="1" applyFont="1" applyFill="1" applyBorder="1" applyAlignment="1">
      <alignment vertical="center"/>
    </xf>
    <xf numFmtId="176" fontId="5" fillId="4" borderId="18" xfId="0" applyNumberFormat="1" applyFont="1" applyFill="1" applyBorder="1" applyAlignment="1">
      <alignment horizontal="center" vertical="center"/>
    </xf>
    <xf numFmtId="176" fontId="5" fillId="4" borderId="16" xfId="0" applyNumberFormat="1" applyFont="1" applyFill="1" applyBorder="1" applyAlignment="1">
      <alignment vertical="center"/>
    </xf>
    <xf numFmtId="176" fontId="5" fillId="4" borderId="114" xfId="0" applyNumberFormat="1" applyFont="1" applyFill="1" applyBorder="1" applyAlignment="1">
      <alignment horizontal="center" vertical="center"/>
    </xf>
    <xf numFmtId="176" fontId="5" fillId="4" borderId="29" xfId="0" applyNumberFormat="1" applyFont="1" applyFill="1" applyBorder="1" applyAlignment="1">
      <alignment horizontal="center" vertical="center"/>
    </xf>
    <xf numFmtId="176" fontId="5" fillId="4" borderId="115" xfId="0" applyNumberFormat="1" applyFont="1" applyFill="1" applyBorder="1" applyAlignment="1">
      <alignment vertical="center"/>
    </xf>
    <xf numFmtId="176" fontId="5" fillId="4" borderId="27" xfId="0" applyNumberFormat="1" applyFont="1" applyFill="1" applyBorder="1" applyAlignment="1">
      <alignment horizontal="center" vertical="center"/>
    </xf>
    <xf numFmtId="176" fontId="5" fillId="4" borderId="116" xfId="0" applyNumberFormat="1" applyFont="1" applyFill="1" applyBorder="1" applyAlignment="1">
      <alignment vertical="center"/>
    </xf>
    <xf numFmtId="177" fontId="5" fillId="4" borderId="115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176" fontId="5" fillId="4" borderId="30" xfId="0" applyNumberFormat="1" applyFont="1" applyFill="1" applyBorder="1" applyAlignment="1">
      <alignment horizontal="center" vertical="center"/>
    </xf>
    <xf numFmtId="177" fontId="5" fillId="4" borderId="116" xfId="0" applyNumberFormat="1" applyFont="1" applyFill="1" applyBorder="1" applyAlignment="1">
      <alignment vertical="center"/>
    </xf>
    <xf numFmtId="177" fontId="5" fillId="4" borderId="30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>
      <alignment vertical="center"/>
    </xf>
    <xf numFmtId="0" fontId="5" fillId="4" borderId="23" xfId="0" applyFont="1" applyFill="1" applyBorder="1" applyAlignment="1">
      <alignment horizontal="center" vertical="center"/>
    </xf>
    <xf numFmtId="177" fontId="5" fillId="4" borderId="21" xfId="0" applyNumberFormat="1" applyFont="1" applyFill="1" applyBorder="1" applyAlignment="1">
      <alignment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25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177" fontId="6" fillId="0" borderId="66" xfId="0" applyNumberFormat="1" applyFont="1" applyFill="1" applyBorder="1" applyAlignment="1">
      <alignment horizontal="center" vertical="center"/>
    </xf>
    <xf numFmtId="179" fontId="5" fillId="0" borderId="2" xfId="0" applyNumberFormat="1" applyFont="1" applyBorder="1">
      <alignment vertical="center"/>
    </xf>
    <xf numFmtId="0" fontId="5" fillId="0" borderId="108" xfId="0" quotePrefix="1" applyFont="1" applyBorder="1" applyAlignment="1">
      <alignment horizontal="left" vertical="center"/>
    </xf>
    <xf numFmtId="0" fontId="5" fillId="0" borderId="39" xfId="0" quotePrefix="1" applyFont="1" applyBorder="1" applyAlignment="1">
      <alignment horizontal="left" vertical="center"/>
    </xf>
    <xf numFmtId="0" fontId="5" fillId="0" borderId="38" xfId="0" quotePrefix="1" applyFont="1" applyBorder="1" applyAlignment="1">
      <alignment horizontal="left" vertical="center"/>
    </xf>
    <xf numFmtId="0" fontId="5" fillId="0" borderId="33" xfId="0" quotePrefix="1" applyFont="1" applyBorder="1" applyAlignment="1">
      <alignment horizontal="left" vertical="center"/>
    </xf>
    <xf numFmtId="177" fontId="5" fillId="3" borderId="28" xfId="0" applyNumberFormat="1" applyFont="1" applyFill="1" applyBorder="1" applyAlignment="1">
      <alignment vertical="center"/>
    </xf>
    <xf numFmtId="177" fontId="6" fillId="3" borderId="112" xfId="0" applyNumberFormat="1" applyFont="1" applyFill="1" applyBorder="1" applyAlignment="1">
      <alignment horizontal="center"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32" xfId="0" applyNumberFormat="1" applyFont="1" applyFill="1" applyBorder="1" applyAlignment="1">
      <alignment horizontal="center" vertical="center"/>
    </xf>
    <xf numFmtId="16" fontId="0" fillId="0" borderId="15" xfId="0" applyNumberFormat="1" applyBorder="1">
      <alignment vertical="center"/>
    </xf>
    <xf numFmtId="176" fontId="5" fillId="4" borderId="21" xfId="0" applyNumberFormat="1" applyFont="1" applyFill="1" applyBorder="1" applyAlignment="1">
      <alignment vertical="center"/>
    </xf>
    <xf numFmtId="176" fontId="5" fillId="4" borderId="112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49" fontId="6" fillId="0" borderId="112" xfId="0" applyNumberFormat="1" applyFont="1" applyFill="1" applyBorder="1" applyAlignment="1">
      <alignment horizontal="center" vertical="center"/>
    </xf>
    <xf numFmtId="181" fontId="6" fillId="0" borderId="30" xfId="0" applyNumberFormat="1" applyFont="1" applyFill="1" applyBorder="1" applyAlignment="1">
      <alignment horizontal="center" vertical="center"/>
    </xf>
    <xf numFmtId="177" fontId="0" fillId="0" borderId="67" xfId="0" applyNumberFormat="1" applyFill="1" applyBorder="1" applyAlignment="1">
      <alignment vertical="center"/>
    </xf>
    <xf numFmtId="180" fontId="5" fillId="4" borderId="30" xfId="0" applyNumberFormat="1" applyFont="1" applyFill="1" applyBorder="1" applyAlignment="1">
      <alignment horizontal="center" vertical="center"/>
    </xf>
    <xf numFmtId="180" fontId="5" fillId="4" borderId="27" xfId="0" applyNumberFormat="1" applyFont="1" applyFill="1" applyBorder="1" applyAlignment="1">
      <alignment horizontal="center" vertical="center"/>
    </xf>
    <xf numFmtId="177" fontId="5" fillId="4" borderId="16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0" fontId="0" fillId="0" borderId="119" xfId="0" applyBorder="1" applyAlignment="1">
      <alignment vertical="center"/>
    </xf>
    <xf numFmtId="0" fontId="5" fillId="0" borderId="34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16" fontId="5" fillId="0" borderId="37" xfId="0" applyNumberFormat="1" applyFont="1" applyBorder="1" applyAlignment="1">
      <alignment vertical="center"/>
    </xf>
    <xf numFmtId="16" fontId="0" fillId="0" borderId="10" xfId="0" applyNumberFormat="1" applyBorder="1">
      <alignment vertical="center"/>
    </xf>
    <xf numFmtId="179" fontId="0" fillId="0" borderId="12" xfId="0" applyNumberFormat="1" applyBorder="1" applyAlignment="1">
      <alignment vertical="center"/>
    </xf>
    <xf numFmtId="0" fontId="5" fillId="0" borderId="120" xfId="0" quotePrefix="1" applyFont="1" applyBorder="1" applyAlignment="1">
      <alignment horizontal="left" vertical="center"/>
    </xf>
    <xf numFmtId="177" fontId="5" fillId="0" borderId="121" xfId="0" applyNumberFormat="1" applyFont="1" applyFill="1" applyBorder="1" applyAlignment="1">
      <alignment vertical="center"/>
    </xf>
    <xf numFmtId="177" fontId="6" fillId="0" borderId="122" xfId="0" applyNumberFormat="1" applyFont="1" applyFill="1" applyBorder="1" applyAlignment="1">
      <alignment horizontal="center" vertical="center"/>
    </xf>
    <xf numFmtId="177" fontId="5" fillId="0" borderId="122" xfId="0" applyNumberFormat="1" applyFont="1" applyFill="1" applyBorder="1" applyAlignment="1">
      <alignment horizontal="center" vertical="center"/>
    </xf>
    <xf numFmtId="177" fontId="5" fillId="4" borderId="121" xfId="0" applyNumberFormat="1" applyFont="1" applyFill="1" applyBorder="1" applyAlignment="1">
      <alignment vertical="center"/>
    </xf>
    <xf numFmtId="0" fontId="5" fillId="4" borderId="74" xfId="0" applyNumberFormat="1" applyFont="1" applyFill="1" applyBorder="1" applyAlignment="1">
      <alignment horizontal="center" vertical="center"/>
    </xf>
    <xf numFmtId="177" fontId="5" fillId="4" borderId="123" xfId="0" applyNumberFormat="1" applyFont="1" applyFill="1" applyBorder="1" applyAlignment="1">
      <alignment vertical="center"/>
    </xf>
    <xf numFmtId="177" fontId="5" fillId="4" borderId="122" xfId="0" applyNumberFormat="1" applyFont="1" applyFill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176" fontId="5" fillId="4" borderId="132" xfId="0" applyNumberFormat="1" applyFont="1" applyFill="1" applyBorder="1" applyAlignment="1">
      <alignment vertical="center"/>
    </xf>
    <xf numFmtId="176" fontId="5" fillId="4" borderId="133" xfId="0" applyNumberFormat="1" applyFont="1" applyFill="1" applyBorder="1" applyAlignment="1">
      <alignment horizontal="center" vertical="center"/>
    </xf>
    <xf numFmtId="177" fontId="5" fillId="4" borderId="132" xfId="0" applyNumberFormat="1" applyFont="1" applyFill="1" applyBorder="1" applyAlignment="1">
      <alignment vertical="center"/>
    </xf>
    <xf numFmtId="0" fontId="5" fillId="4" borderId="136" xfId="0" applyFont="1" applyFill="1" applyBorder="1" applyAlignment="1">
      <alignment horizontal="center" vertical="center"/>
    </xf>
    <xf numFmtId="177" fontId="5" fillId="4" borderId="137" xfId="0" applyNumberFormat="1" applyFont="1" applyFill="1" applyBorder="1" applyAlignment="1">
      <alignment vertical="center"/>
    </xf>
    <xf numFmtId="0" fontId="5" fillId="4" borderId="138" xfId="0" applyFont="1" applyFill="1" applyBorder="1" applyAlignment="1">
      <alignment horizontal="center" vertical="center"/>
    </xf>
    <xf numFmtId="0" fontId="5" fillId="0" borderId="139" xfId="0" quotePrefix="1" applyFont="1" applyBorder="1" applyAlignment="1">
      <alignment horizontal="left" vertical="center"/>
    </xf>
    <xf numFmtId="0" fontId="5" fillId="0" borderId="140" xfId="0" quotePrefix="1" applyFont="1" applyBorder="1" applyAlignment="1">
      <alignment horizontal="left" vertical="center"/>
    </xf>
    <xf numFmtId="177" fontId="5" fillId="4" borderId="141" xfId="0" applyNumberFormat="1" applyFont="1" applyFill="1" applyBorder="1" applyAlignment="1">
      <alignment vertical="center"/>
    </xf>
    <xf numFmtId="0" fontId="5" fillId="4" borderId="104" xfId="0" applyFont="1" applyFill="1" applyBorder="1" applyAlignment="1">
      <alignment horizontal="center" vertical="center"/>
    </xf>
    <xf numFmtId="180" fontId="5" fillId="4" borderId="142" xfId="0" applyNumberFormat="1" applyFont="1" applyFill="1" applyBorder="1" applyAlignment="1">
      <alignment horizontal="center" vertical="center"/>
    </xf>
    <xf numFmtId="16" fontId="0" fillId="0" borderId="13" xfId="0" applyNumberFormat="1" applyBorder="1">
      <alignment vertical="center"/>
    </xf>
    <xf numFmtId="0" fontId="5" fillId="6" borderId="6" xfId="0" quotePrefix="1" applyFont="1" applyFill="1" applyBorder="1" applyAlignment="1">
      <alignment vertical="center"/>
    </xf>
    <xf numFmtId="0" fontId="5" fillId="6" borderId="7" xfId="0" quotePrefix="1" applyFont="1" applyFill="1" applyBorder="1" applyAlignment="1">
      <alignment vertical="center"/>
    </xf>
    <xf numFmtId="177" fontId="5" fillId="6" borderId="28" xfId="0" applyNumberFormat="1" applyFont="1" applyFill="1" applyBorder="1" applyAlignment="1">
      <alignment vertical="center"/>
    </xf>
    <xf numFmtId="177" fontId="6" fillId="6" borderId="112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77" fontId="5" fillId="3" borderId="134" xfId="0" applyNumberFormat="1" applyFont="1" applyFill="1" applyBorder="1" applyAlignment="1">
      <alignment vertical="center"/>
    </xf>
    <xf numFmtId="177" fontId="6" fillId="3" borderId="135" xfId="0" applyNumberFormat="1" applyFont="1" applyFill="1" applyBorder="1" applyAlignment="1">
      <alignment horizontal="center" vertical="center"/>
    </xf>
    <xf numFmtId="177" fontId="5" fillId="6" borderId="134" xfId="0" applyNumberFormat="1" applyFont="1" applyFill="1" applyBorder="1" applyAlignment="1">
      <alignment vertical="center"/>
    </xf>
    <xf numFmtId="177" fontId="6" fillId="6" borderId="135" xfId="0" applyNumberFormat="1" applyFont="1" applyFill="1" applyBorder="1" applyAlignment="1">
      <alignment horizontal="center" vertical="center"/>
    </xf>
    <xf numFmtId="177" fontId="5" fillId="7" borderId="28" xfId="0" applyNumberFormat="1" applyFont="1" applyFill="1" applyBorder="1" applyAlignment="1">
      <alignment vertical="center"/>
    </xf>
    <xf numFmtId="177" fontId="6" fillId="7" borderId="112" xfId="0" applyNumberFormat="1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5" fillId="0" borderId="47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45" xfId="0" applyFont="1" applyFill="1" applyBorder="1" applyAlignment="1">
      <alignment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0" fontId="5" fillId="6" borderId="45" xfId="0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35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6" xfId="0" quotePrefix="1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35" xfId="0" quotePrefix="1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2" borderId="84" xfId="0" applyFont="1" applyFill="1" applyBorder="1" applyAlignment="1">
      <alignment vertical="center" shrinkToFit="1"/>
    </xf>
    <xf numFmtId="0" fontId="0" fillId="2" borderId="111" xfId="0" applyFill="1" applyBorder="1" applyAlignment="1">
      <alignment vertical="center" shrinkToFit="1"/>
    </xf>
    <xf numFmtId="0" fontId="0" fillId="2" borderId="117" xfId="0" applyFill="1" applyBorder="1" applyAlignment="1">
      <alignment vertical="center" shrinkToFit="1"/>
    </xf>
    <xf numFmtId="0" fontId="5" fillId="4" borderId="84" xfId="0" applyFont="1" applyFill="1" applyBorder="1" applyAlignment="1">
      <alignment vertical="center" shrinkToFit="1"/>
    </xf>
    <xf numFmtId="0" fontId="0" fillId="4" borderId="111" xfId="0" applyFill="1" applyBorder="1" applyAlignment="1">
      <alignment vertical="center" shrinkToFit="1"/>
    </xf>
    <xf numFmtId="0" fontId="0" fillId="4" borderId="117" xfId="0" applyFill="1" applyBorder="1" applyAlignment="1">
      <alignment vertical="center" shrinkToFit="1"/>
    </xf>
    <xf numFmtId="0" fontId="5" fillId="0" borderId="84" xfId="0" applyFont="1" applyBorder="1" applyAlignment="1">
      <alignment vertical="center"/>
    </xf>
    <xf numFmtId="0" fontId="4" fillId="0" borderId="111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1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2" fontId="5" fillId="0" borderId="2" xfId="0" applyNumberFormat="1" applyFont="1" applyBorder="1" applyAlignment="1">
      <alignment vertical="center"/>
    </xf>
    <xf numFmtId="182" fontId="0" fillId="0" borderId="2" xfId="0" applyNumberFormat="1" applyBorder="1" applyAlignment="1">
      <alignment vertical="center"/>
    </xf>
    <xf numFmtId="0" fontId="5" fillId="0" borderId="127" xfId="0" applyFont="1" applyBorder="1" applyAlignment="1">
      <alignment vertical="center"/>
    </xf>
    <xf numFmtId="0" fontId="5" fillId="0" borderId="124" xfId="0" applyFont="1" applyBorder="1" applyAlignment="1">
      <alignment vertical="center"/>
    </xf>
    <xf numFmtId="16" fontId="5" fillId="0" borderId="37" xfId="0" applyNumberFormat="1" applyFont="1" applyBorder="1" applyAlignment="1">
      <alignment vertical="center"/>
    </xf>
    <xf numFmtId="0" fontId="5" fillId="3" borderId="128" xfId="0" applyFont="1" applyFill="1" applyBorder="1" applyAlignment="1">
      <alignment vertical="center"/>
    </xf>
    <xf numFmtId="0" fontId="5" fillId="6" borderId="128" xfId="0" applyFont="1" applyFill="1" applyBorder="1" applyAlignment="1">
      <alignment vertical="center"/>
    </xf>
    <xf numFmtId="0" fontId="5" fillId="0" borderId="128" xfId="0" applyFont="1" applyBorder="1" applyAlignment="1">
      <alignment vertical="center"/>
    </xf>
    <xf numFmtId="0" fontId="5" fillId="0" borderId="130" xfId="0" applyFont="1" applyBorder="1" applyAlignment="1">
      <alignment vertical="center"/>
    </xf>
    <xf numFmtId="0" fontId="5" fillId="0" borderId="118" xfId="0" applyFont="1" applyBorder="1" applyAlignment="1">
      <alignment vertical="center"/>
    </xf>
    <xf numFmtId="0" fontId="5" fillId="0" borderId="13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86033</xdr:colOff>
      <xdr:row>45</xdr:row>
      <xdr:rowOff>208935</xdr:rowOff>
    </xdr:from>
    <xdr:to>
      <xdr:col>27</xdr:col>
      <xdr:colOff>443359</xdr:colOff>
      <xdr:row>60</xdr:row>
      <xdr:rowOff>141829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5936" y="10373032"/>
          <a:ext cx="6512888" cy="3435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596021</xdr:colOff>
      <xdr:row>45</xdr:row>
      <xdr:rowOff>51895</xdr:rowOff>
    </xdr:from>
    <xdr:to>
      <xdr:col>15</xdr:col>
      <xdr:colOff>458744</xdr:colOff>
      <xdr:row>54</xdr:row>
      <xdr:rowOff>31726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7908" y="10461103"/>
          <a:ext cx="3993817" cy="1963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264160</xdr:colOff>
      <xdr:row>18</xdr:row>
      <xdr:rowOff>81616</xdr:rowOff>
    </xdr:from>
    <xdr:to>
      <xdr:col>34</xdr:col>
      <xdr:colOff>101600</xdr:colOff>
      <xdr:row>18</xdr:row>
      <xdr:rowOff>101600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901920" y="5212416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254000</xdr:colOff>
      <xdr:row>19</xdr:row>
      <xdr:rowOff>81280</xdr:rowOff>
    </xdr:from>
    <xdr:to>
      <xdr:col>34</xdr:col>
      <xdr:colOff>91440</xdr:colOff>
      <xdr:row>19</xdr:row>
      <xdr:rowOff>101264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7891760" y="5466080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271251</xdr:colOff>
      <xdr:row>45</xdr:row>
      <xdr:rowOff>95849</xdr:rowOff>
    </xdr:from>
    <xdr:to>
      <xdr:col>7</xdr:col>
      <xdr:colOff>270330</xdr:colOff>
      <xdr:row>54</xdr:row>
      <xdr:rowOff>106009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51" y="10505057"/>
          <a:ext cx="3880966" cy="1994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48</xdr:row>
      <xdr:rowOff>50800</xdr:rowOff>
    </xdr:from>
    <xdr:to>
      <xdr:col>3</xdr:col>
      <xdr:colOff>423334</xdr:colOff>
      <xdr:row>49</xdr:row>
      <xdr:rowOff>135467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6200" y="10972800"/>
          <a:ext cx="694267" cy="3132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5</xdr:col>
      <xdr:colOff>355600</xdr:colOff>
      <xdr:row>48</xdr:row>
      <xdr:rowOff>110067</xdr:rowOff>
    </xdr:from>
    <xdr:to>
      <xdr:col>6</xdr:col>
      <xdr:colOff>194733</xdr:colOff>
      <xdr:row>49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56467" y="11032067"/>
          <a:ext cx="567266" cy="24553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220134</xdr:colOff>
      <xdr:row>45</xdr:row>
      <xdr:rowOff>177798</xdr:rowOff>
    </xdr:from>
    <xdr:to>
      <xdr:col>9</xdr:col>
      <xdr:colOff>457200</xdr:colOff>
      <xdr:row>46</xdr:row>
      <xdr:rowOff>211665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58267" y="10413998"/>
          <a:ext cx="609600" cy="2624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254000</xdr:colOff>
      <xdr:row>48</xdr:row>
      <xdr:rowOff>76198</xdr:rowOff>
    </xdr:from>
    <xdr:to>
      <xdr:col>11</xdr:col>
      <xdr:colOff>465667</xdr:colOff>
      <xdr:row>49</xdr:row>
      <xdr:rowOff>84665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01267" y="10998198"/>
          <a:ext cx="584200" cy="2370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86033</xdr:colOff>
      <xdr:row>45</xdr:row>
      <xdr:rowOff>208935</xdr:rowOff>
    </xdr:from>
    <xdr:to>
      <xdr:col>27</xdr:col>
      <xdr:colOff>443359</xdr:colOff>
      <xdr:row>60</xdr:row>
      <xdr:rowOff>141829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333" y="9943485"/>
          <a:ext cx="6529527" cy="3504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567267</xdr:colOff>
      <xdr:row>44</xdr:row>
      <xdr:rowOff>195668</xdr:rowOff>
    </xdr:from>
    <xdr:to>
      <xdr:col>15</xdr:col>
      <xdr:colOff>429990</xdr:colOff>
      <xdr:row>53</xdr:row>
      <xdr:rowOff>137158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267" y="9682568"/>
          <a:ext cx="3901323" cy="2094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264160</xdr:colOff>
      <xdr:row>18</xdr:row>
      <xdr:rowOff>81616</xdr:rowOff>
    </xdr:from>
    <xdr:to>
      <xdr:col>34</xdr:col>
      <xdr:colOff>101600</xdr:colOff>
      <xdr:row>18</xdr:row>
      <xdr:rowOff>101600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8047335" y="4529791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254000</xdr:colOff>
      <xdr:row>19</xdr:row>
      <xdr:rowOff>81280</xdr:rowOff>
    </xdr:from>
    <xdr:to>
      <xdr:col>34</xdr:col>
      <xdr:colOff>91440</xdr:colOff>
      <xdr:row>19</xdr:row>
      <xdr:rowOff>101264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8037175" y="4777105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50799</xdr:colOff>
      <xdr:row>44</xdr:row>
      <xdr:rowOff>249205</xdr:rowOff>
    </xdr:from>
    <xdr:to>
      <xdr:col>7</xdr:col>
      <xdr:colOff>49878</xdr:colOff>
      <xdr:row>54</xdr:row>
      <xdr:rowOff>572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10495469"/>
          <a:ext cx="3880966" cy="1994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48</xdr:row>
      <xdr:rowOff>50800</xdr:rowOff>
    </xdr:from>
    <xdr:to>
      <xdr:col>3</xdr:col>
      <xdr:colOff>423334</xdr:colOff>
      <xdr:row>49</xdr:row>
      <xdr:rowOff>135467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362075" y="10499725"/>
          <a:ext cx="690034" cy="3227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5</xdr:col>
      <xdr:colOff>355600</xdr:colOff>
      <xdr:row>48</xdr:row>
      <xdr:rowOff>110067</xdr:rowOff>
    </xdr:from>
    <xdr:to>
      <xdr:col>6</xdr:col>
      <xdr:colOff>194733</xdr:colOff>
      <xdr:row>49</xdr:row>
      <xdr:rowOff>127000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060700" y="10558992"/>
          <a:ext cx="563033" cy="25505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220134</xdr:colOff>
      <xdr:row>45</xdr:row>
      <xdr:rowOff>177798</xdr:rowOff>
    </xdr:from>
    <xdr:to>
      <xdr:col>9</xdr:col>
      <xdr:colOff>457200</xdr:colOff>
      <xdr:row>46</xdr:row>
      <xdr:rowOff>211665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754034" y="9912348"/>
          <a:ext cx="608541" cy="2719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254000</xdr:colOff>
      <xdr:row>48</xdr:row>
      <xdr:rowOff>76198</xdr:rowOff>
    </xdr:from>
    <xdr:to>
      <xdr:col>11</xdr:col>
      <xdr:colOff>465667</xdr:colOff>
      <xdr:row>49</xdr:row>
      <xdr:rowOff>84665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902325" y="10525123"/>
          <a:ext cx="583142" cy="2465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5"/>
  <sheetViews>
    <sheetView topLeftCell="X18" zoomScale="90" zoomScaleNormal="90" workbookViewId="0">
      <selection activeCell="AT34" sqref="AT34"/>
    </sheetView>
  </sheetViews>
  <sheetFormatPr defaultRowHeight="17.7" x14ac:dyDescent="0.4"/>
  <cols>
    <col min="2" max="2" width="7.88671875" customWidth="1"/>
    <col min="3" max="3" width="4.44140625" customWidth="1"/>
    <col min="4" max="4" width="9.21875" customWidth="1"/>
    <col min="5" max="5" width="4.88671875" customWidth="1"/>
    <col min="6" max="6" width="9.44140625" customWidth="1"/>
    <col min="7" max="7" width="5" customWidth="1"/>
    <col min="8" max="8" width="9.44140625" customWidth="1"/>
    <col min="9" max="9" width="4.88671875" customWidth="1"/>
    <col min="10" max="10" width="9.77734375" customWidth="1"/>
    <col min="11" max="11" width="4.88671875" customWidth="1"/>
    <col min="12" max="12" width="8" customWidth="1"/>
    <col min="13" max="13" width="3.77734375" customWidth="1"/>
    <col min="14" max="14" width="8.21875" customWidth="1"/>
    <col min="15" max="15" width="4" customWidth="1"/>
    <col min="16" max="16" width="6.44140625" customWidth="1"/>
    <col min="19" max="20" width="8.77734375" customWidth="1"/>
    <col min="21" max="21" width="6.21875" customWidth="1"/>
    <col min="22" max="22" width="5.44140625" customWidth="1"/>
    <col min="23" max="23" width="9.44140625" bestFit="1" customWidth="1"/>
    <col min="24" max="24" width="7.109375" customWidth="1"/>
    <col min="25" max="25" width="8.109375" customWidth="1"/>
    <col min="28" max="28" width="6.88671875" customWidth="1"/>
    <col min="30" max="30" width="8.77734375" customWidth="1"/>
    <col min="31" max="31" width="4" customWidth="1"/>
    <col min="34" max="34" width="3.33203125" customWidth="1"/>
    <col min="35" max="35" width="7.6640625" customWidth="1"/>
    <col min="40" max="41" width="8.77734375" customWidth="1"/>
    <col min="42" max="42" width="3.109375" customWidth="1"/>
  </cols>
  <sheetData>
    <row r="1" spans="1:42" x14ac:dyDescent="0.4">
      <c r="A1" s="12" t="s">
        <v>35</v>
      </c>
      <c r="B1" s="12"/>
      <c r="C1" s="30"/>
      <c r="D1" s="12"/>
      <c r="E1" s="30"/>
      <c r="F1" s="2"/>
      <c r="G1" s="2"/>
      <c r="H1" s="2"/>
      <c r="I1" s="2"/>
      <c r="J1" s="2"/>
      <c r="K1" s="2"/>
      <c r="L1" s="21"/>
      <c r="M1" s="21"/>
      <c r="N1" s="21"/>
      <c r="O1" s="21"/>
      <c r="P1" s="2"/>
      <c r="R1" t="s">
        <v>38</v>
      </c>
    </row>
    <row r="2" spans="1:42" x14ac:dyDescent="0.4">
      <c r="A2" s="12"/>
      <c r="B2" s="20"/>
      <c r="C2" s="20"/>
      <c r="D2" s="22"/>
      <c r="E2" s="22"/>
      <c r="F2" s="22"/>
      <c r="G2" s="22"/>
      <c r="H2" s="20"/>
      <c r="I2" s="20"/>
      <c r="J2" s="22"/>
      <c r="K2" s="22"/>
      <c r="L2" s="22"/>
      <c r="M2" s="22"/>
      <c r="N2" s="22"/>
      <c r="O2" s="22"/>
      <c r="P2" s="24"/>
      <c r="R2" s="25">
        <v>6.458333333333334E-2</v>
      </c>
      <c r="S2" s="25">
        <v>0.44027777777777777</v>
      </c>
      <c r="T2" s="26" t="s">
        <v>0</v>
      </c>
      <c r="U2" s="26"/>
      <c r="V2" s="26"/>
      <c r="W2" s="26"/>
      <c r="X2" s="26"/>
    </row>
    <row r="3" spans="1:42" x14ac:dyDescent="0.4">
      <c r="A3" s="12"/>
      <c r="B3" s="20"/>
      <c r="C3" s="20"/>
      <c r="D3" s="22"/>
      <c r="E3" s="22"/>
      <c r="F3" s="22"/>
      <c r="G3" s="22"/>
      <c r="H3" s="22"/>
      <c r="I3" s="22"/>
      <c r="J3" s="22"/>
      <c r="K3" s="22"/>
      <c r="L3" s="20"/>
      <c r="M3" s="20"/>
      <c r="N3" s="20"/>
      <c r="O3" s="20"/>
      <c r="P3" s="24"/>
      <c r="R3" s="26">
        <v>11</v>
      </c>
      <c r="S3" s="26" t="s">
        <v>16</v>
      </c>
      <c r="T3" s="25">
        <v>3.4722222222222224E-2</v>
      </c>
      <c r="U3" s="25"/>
      <c r="V3" s="26" t="s">
        <v>16</v>
      </c>
      <c r="W3" s="26"/>
      <c r="X3" s="26"/>
    </row>
    <row r="4" spans="1:42" x14ac:dyDescent="0.4">
      <c r="A4" s="12"/>
      <c r="B4" s="20"/>
      <c r="C4" s="20"/>
      <c r="D4" s="22"/>
      <c r="E4" s="22"/>
      <c r="F4" s="23"/>
      <c r="G4" s="23"/>
      <c r="H4" s="20"/>
      <c r="I4" s="20"/>
      <c r="J4" s="23"/>
      <c r="K4" s="23"/>
      <c r="L4" s="20"/>
      <c r="M4" s="20"/>
      <c r="N4" s="20"/>
      <c r="O4" s="20"/>
      <c r="P4" s="15"/>
      <c r="R4" s="26">
        <v>12</v>
      </c>
      <c r="S4" s="25" t="s">
        <v>24</v>
      </c>
      <c r="T4" s="25">
        <v>4.1666666666666664E-2</v>
      </c>
      <c r="U4" s="25"/>
      <c r="V4" s="25" t="s">
        <v>24</v>
      </c>
      <c r="W4" s="26"/>
      <c r="X4" s="26"/>
    </row>
    <row r="5" spans="1:42" x14ac:dyDescent="0.4">
      <c r="A5" s="12"/>
      <c r="B5" s="20"/>
      <c r="C5" s="20"/>
      <c r="D5" s="22"/>
      <c r="E5" s="22"/>
      <c r="F5" s="23"/>
      <c r="G5" s="23"/>
      <c r="H5" s="20"/>
      <c r="I5" s="20"/>
      <c r="J5" s="23"/>
      <c r="K5" s="23"/>
      <c r="L5" s="22"/>
      <c r="M5" s="22"/>
      <c r="N5" s="22"/>
      <c r="O5" s="22"/>
      <c r="P5" s="15"/>
      <c r="R5" s="26">
        <v>14</v>
      </c>
      <c r="S5" s="25"/>
      <c r="T5" s="25">
        <v>5.9027777777777783E-2</v>
      </c>
      <c r="U5" s="25"/>
      <c r="V5" s="26" t="s">
        <v>25</v>
      </c>
      <c r="W5" s="25">
        <v>9.7222222222222224E-2</v>
      </c>
      <c r="X5" s="26" t="s">
        <v>25</v>
      </c>
    </row>
    <row r="6" spans="1:42" x14ac:dyDescent="0.4">
      <c r="A6" s="12"/>
      <c r="B6" s="20"/>
      <c r="C6" s="20"/>
      <c r="D6" s="22"/>
      <c r="E6" s="22"/>
      <c r="F6" s="23"/>
      <c r="G6" s="23"/>
      <c r="H6" s="23"/>
      <c r="I6" s="23"/>
      <c r="J6" s="23"/>
      <c r="K6" s="23"/>
      <c r="L6" s="20"/>
      <c r="M6" s="20"/>
      <c r="N6" s="20"/>
      <c r="O6" s="20"/>
      <c r="P6" s="15"/>
      <c r="R6" s="26">
        <v>15</v>
      </c>
      <c r="S6" s="25"/>
      <c r="T6" s="25">
        <v>4.8611111111111112E-2</v>
      </c>
      <c r="U6" s="25"/>
      <c r="V6" s="26" t="s">
        <v>33</v>
      </c>
      <c r="W6" s="25">
        <v>0.11458333333333333</v>
      </c>
      <c r="X6" s="26" t="s">
        <v>33</v>
      </c>
    </row>
    <row r="7" spans="1:42" ht="18.350000000000001" thickBot="1" x14ac:dyDescent="0.45">
      <c r="A7" s="12"/>
      <c r="B7" s="20"/>
      <c r="C7" s="20"/>
      <c r="D7" s="22"/>
      <c r="E7" s="22"/>
      <c r="F7" s="23"/>
      <c r="G7" s="23"/>
      <c r="H7" s="20"/>
      <c r="I7" s="20"/>
      <c r="J7" s="23"/>
      <c r="K7" s="23"/>
      <c r="L7" s="20"/>
      <c r="M7" s="20"/>
      <c r="N7" s="20"/>
      <c r="O7" s="20"/>
      <c r="P7" s="15"/>
      <c r="R7" s="27">
        <v>17</v>
      </c>
      <c r="S7" s="27"/>
      <c r="T7" s="28">
        <v>1.0416666666666666E-2</v>
      </c>
      <c r="U7" s="28"/>
      <c r="V7" s="27" t="s">
        <v>28</v>
      </c>
      <c r="W7" s="27"/>
      <c r="X7" s="26"/>
    </row>
    <row r="8" spans="1:42" x14ac:dyDescent="0.4">
      <c r="C8" s="30"/>
      <c r="D8" s="12"/>
      <c r="E8" s="30"/>
      <c r="F8" s="2"/>
      <c r="G8" s="2"/>
      <c r="H8" s="2"/>
      <c r="I8" s="2"/>
      <c r="J8" s="2"/>
      <c r="K8" s="2"/>
      <c r="L8" s="21"/>
      <c r="M8" s="21"/>
      <c r="N8" s="21"/>
      <c r="O8" s="21"/>
      <c r="P8" s="2"/>
      <c r="R8" s="8" t="s">
        <v>9</v>
      </c>
      <c r="S8" s="9"/>
      <c r="T8" s="148">
        <v>44440</v>
      </c>
      <c r="U8" s="9"/>
      <c r="V8" s="9"/>
      <c r="W8" s="9"/>
      <c r="X8" s="9"/>
      <c r="Y8" s="9"/>
      <c r="Z8" s="9"/>
      <c r="AA8" s="9"/>
      <c r="AB8" s="9"/>
      <c r="AC8" s="10"/>
      <c r="AD8" s="10"/>
      <c r="AE8" s="10"/>
      <c r="AF8" s="10"/>
      <c r="AG8" s="10"/>
      <c r="AH8" s="10"/>
      <c r="AI8" s="10"/>
      <c r="AJ8" s="11"/>
      <c r="AK8" s="16"/>
      <c r="AL8" s="16"/>
      <c r="AM8" s="16"/>
      <c r="AN8" s="16"/>
      <c r="AO8" s="16"/>
      <c r="AP8" s="17"/>
    </row>
    <row r="9" spans="1:42" x14ac:dyDescent="0.4">
      <c r="B9" s="12" t="s">
        <v>37</v>
      </c>
      <c r="C9" s="31"/>
      <c r="D9" s="31"/>
      <c r="E9" s="31"/>
      <c r="F9" s="2"/>
      <c r="G9" s="2"/>
      <c r="H9" s="2"/>
      <c r="I9" s="2"/>
      <c r="J9" s="2"/>
      <c r="K9" s="2"/>
      <c r="L9" s="21"/>
      <c r="M9" s="21"/>
      <c r="N9" s="21"/>
      <c r="O9" s="21"/>
      <c r="P9" s="2"/>
      <c r="R9" s="284" t="s">
        <v>27</v>
      </c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1"/>
      <c r="AL9" s="1"/>
      <c r="AM9" s="1"/>
      <c r="AN9" s="1"/>
      <c r="AO9" s="1"/>
      <c r="AP9" s="18"/>
    </row>
    <row r="10" spans="1:42" ht="18.350000000000001" thickBot="1" x14ac:dyDescent="0.4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2"/>
      <c r="O10" s="30"/>
      <c r="P10" s="12"/>
      <c r="R10" s="286" t="s">
        <v>10</v>
      </c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1"/>
      <c r="AL10" s="1"/>
      <c r="AM10" s="1"/>
      <c r="AN10" s="1"/>
      <c r="AO10" s="1"/>
      <c r="AP10" s="18"/>
    </row>
    <row r="11" spans="1:42" ht="21.75" thickTop="1" thickBot="1" x14ac:dyDescent="0.45">
      <c r="A11" s="36" t="s">
        <v>9</v>
      </c>
      <c r="B11" s="37"/>
      <c r="C11" s="37"/>
      <c r="D11" s="303">
        <f>+T8</f>
        <v>44440</v>
      </c>
      <c r="E11" s="304"/>
      <c r="F11" s="37"/>
      <c r="G11" s="37"/>
      <c r="H11" s="37"/>
      <c r="I11" s="37" t="s">
        <v>83</v>
      </c>
      <c r="J11" s="37"/>
      <c r="K11" s="37"/>
      <c r="L11" s="37"/>
      <c r="M11" s="37"/>
      <c r="N11" s="187"/>
      <c r="O11" s="187"/>
      <c r="P11" s="38"/>
      <c r="R11" s="14"/>
      <c r="S11" s="294" t="s">
        <v>66</v>
      </c>
      <c r="T11" s="295"/>
      <c r="U11" s="295"/>
      <c r="V11" s="296"/>
      <c r="W11" s="294" t="s">
        <v>66</v>
      </c>
      <c r="X11" s="295"/>
      <c r="Y11" s="295"/>
      <c r="Z11" s="296"/>
      <c r="AA11" s="12"/>
      <c r="AB11" s="12"/>
      <c r="AC11" s="1"/>
      <c r="AD11" s="1"/>
      <c r="AE11" s="1"/>
      <c r="AF11" s="1"/>
      <c r="AG11" s="1"/>
      <c r="AH11" s="1"/>
      <c r="AI11" s="100"/>
      <c r="AO11" s="1"/>
      <c r="AP11" s="18"/>
    </row>
    <row r="12" spans="1:42" ht="20.399999999999999" x14ac:dyDescent="0.4">
      <c r="A12" s="305" t="s">
        <v>100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9"/>
      <c r="N12" s="39"/>
      <c r="O12" s="39"/>
      <c r="P12" s="40"/>
      <c r="R12" s="14"/>
      <c r="S12" s="97" t="s">
        <v>22</v>
      </c>
      <c r="T12" s="297" t="s">
        <v>42</v>
      </c>
      <c r="U12" s="298"/>
      <c r="V12" s="299"/>
      <c r="W12" s="97" t="s">
        <v>21</v>
      </c>
      <c r="X12" s="138" t="s">
        <v>53</v>
      </c>
      <c r="Y12" s="140"/>
      <c r="Z12" s="141"/>
      <c r="AA12" s="1"/>
      <c r="AB12" s="1"/>
      <c r="AC12" s="1"/>
      <c r="AD12" s="1"/>
      <c r="AE12" s="1"/>
      <c r="AF12" s="1"/>
      <c r="AG12" s="1"/>
      <c r="AH12" s="18"/>
      <c r="AI12" s="273" t="s">
        <v>8</v>
      </c>
      <c r="AJ12" s="274"/>
      <c r="AK12" s="274"/>
      <c r="AL12" s="275"/>
      <c r="AM12" s="52" t="s">
        <v>6</v>
      </c>
      <c r="AN12" s="53"/>
      <c r="AO12" s="262" t="s">
        <v>5</v>
      </c>
      <c r="AP12" s="263"/>
    </row>
    <row r="13" spans="1:42" ht="21.1" thickBot="1" x14ac:dyDescent="0.45">
      <c r="A13" s="300" t="s">
        <v>10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2"/>
      <c r="R13" s="32"/>
      <c r="S13" s="50" t="s">
        <v>58</v>
      </c>
      <c r="T13" s="259" t="s">
        <v>55</v>
      </c>
      <c r="U13" s="279"/>
      <c r="V13" s="261"/>
      <c r="W13" s="142"/>
      <c r="X13" s="34"/>
      <c r="Y13" s="35"/>
      <c r="Z13" s="143"/>
      <c r="AA13" s="1"/>
      <c r="AB13" s="1"/>
      <c r="AC13" s="1"/>
      <c r="AD13" s="1"/>
      <c r="AE13" s="1"/>
      <c r="AF13" s="1"/>
      <c r="AG13" s="1"/>
      <c r="AH13" s="18"/>
      <c r="AI13" s="264" t="s">
        <v>11</v>
      </c>
      <c r="AJ13" s="265"/>
      <c r="AK13" s="265"/>
      <c r="AL13" s="266"/>
      <c r="AM13" s="42" t="s">
        <v>6</v>
      </c>
      <c r="AN13" s="43"/>
      <c r="AO13" s="267" t="s">
        <v>5</v>
      </c>
      <c r="AP13" s="268"/>
    </row>
    <row r="14" spans="1:42" ht="21.1" thickBot="1" x14ac:dyDescent="0.45">
      <c r="A14" s="294" t="s">
        <v>66</v>
      </c>
      <c r="B14" s="295"/>
      <c r="C14" s="295"/>
      <c r="D14" s="296"/>
      <c r="E14" s="294" t="s">
        <v>66</v>
      </c>
      <c r="F14" s="295"/>
      <c r="G14" s="295"/>
      <c r="H14" s="296"/>
      <c r="I14" s="288" t="s">
        <v>65</v>
      </c>
      <c r="J14" s="289"/>
      <c r="K14" s="289"/>
      <c r="L14" s="289"/>
      <c r="M14" s="289"/>
      <c r="N14" s="289"/>
      <c r="O14" s="289"/>
      <c r="P14" s="290"/>
      <c r="R14" s="32"/>
      <c r="S14" s="50" t="s">
        <v>19</v>
      </c>
      <c r="T14" s="259" t="s">
        <v>67</v>
      </c>
      <c r="U14" s="260"/>
      <c r="V14" s="261"/>
      <c r="W14" s="50" t="s">
        <v>20</v>
      </c>
      <c r="X14" s="99" t="s">
        <v>68</v>
      </c>
      <c r="Y14" s="144"/>
      <c r="Z14" s="145"/>
      <c r="AA14" s="1"/>
      <c r="AB14" s="1"/>
      <c r="AC14" s="1"/>
      <c r="AD14" s="1"/>
      <c r="AE14" s="1"/>
      <c r="AF14" s="1"/>
      <c r="AG14" s="1"/>
      <c r="AH14" s="18"/>
      <c r="AI14" s="256" t="s">
        <v>12</v>
      </c>
      <c r="AJ14" s="269"/>
      <c r="AK14" s="269"/>
      <c r="AL14" s="270"/>
      <c r="AM14" s="245" t="s">
        <v>6</v>
      </c>
      <c r="AN14" s="246"/>
      <c r="AO14" s="271" t="s">
        <v>5</v>
      </c>
      <c r="AP14" s="272"/>
    </row>
    <row r="15" spans="1:42" ht="21.1" thickBot="1" x14ac:dyDescent="0.45">
      <c r="A15" s="97" t="s">
        <v>41</v>
      </c>
      <c r="B15" s="297" t="s">
        <v>42</v>
      </c>
      <c r="C15" s="298"/>
      <c r="D15" s="299"/>
      <c r="E15" s="97" t="s">
        <v>43</v>
      </c>
      <c r="F15" s="138" t="s">
        <v>53</v>
      </c>
      <c r="G15" s="140"/>
      <c r="H15" s="141"/>
      <c r="I15" s="291" t="s">
        <v>72</v>
      </c>
      <c r="J15" s="292"/>
      <c r="K15" s="292"/>
      <c r="L15" s="292"/>
      <c r="M15" s="292"/>
      <c r="N15" s="292"/>
      <c r="O15" s="292"/>
      <c r="P15" s="293"/>
      <c r="R15" s="14"/>
      <c r="S15" s="50" t="s">
        <v>46</v>
      </c>
      <c r="T15" s="99" t="s">
        <v>69</v>
      </c>
      <c r="U15" s="144"/>
      <c r="V15" s="145"/>
      <c r="W15" s="50" t="s">
        <v>47</v>
      </c>
      <c r="X15" s="259" t="s">
        <v>48</v>
      </c>
      <c r="Y15" s="260"/>
      <c r="Z15" s="261"/>
      <c r="AA15" s="1"/>
      <c r="AB15" s="1"/>
      <c r="AC15" s="1"/>
      <c r="AD15" s="1"/>
      <c r="AE15" s="1"/>
      <c r="AF15" s="1"/>
      <c r="AG15" s="1"/>
      <c r="AH15" s="18"/>
      <c r="AI15" s="54" t="s">
        <v>14</v>
      </c>
      <c r="AJ15" s="44"/>
      <c r="AK15" s="41" t="s">
        <v>7</v>
      </c>
      <c r="AL15" s="44"/>
      <c r="AM15" s="45" t="s">
        <v>2</v>
      </c>
      <c r="AN15" s="46"/>
      <c r="AO15" s="280" t="s">
        <v>15</v>
      </c>
      <c r="AP15" s="281"/>
    </row>
    <row r="16" spans="1:42" ht="21.1" thickBot="1" x14ac:dyDescent="0.45">
      <c r="A16" s="50" t="s">
        <v>58</v>
      </c>
      <c r="B16" s="259" t="s">
        <v>55</v>
      </c>
      <c r="C16" s="279"/>
      <c r="D16" s="261"/>
      <c r="E16" s="142"/>
      <c r="F16" s="34"/>
      <c r="G16" s="35"/>
      <c r="H16" s="143"/>
      <c r="I16" s="273" t="s">
        <v>8</v>
      </c>
      <c r="J16" s="311"/>
      <c r="K16" s="311"/>
      <c r="L16" s="312"/>
      <c r="M16" s="52" t="s">
        <v>6</v>
      </c>
      <c r="N16" s="53"/>
      <c r="O16" s="262" t="s">
        <v>5</v>
      </c>
      <c r="P16" s="263"/>
      <c r="R16" s="14"/>
      <c r="S16" s="50" t="s">
        <v>49</v>
      </c>
      <c r="T16" s="259" t="s">
        <v>50</v>
      </c>
      <c r="U16" s="260"/>
      <c r="V16" s="261"/>
      <c r="W16" s="50" t="s">
        <v>56</v>
      </c>
      <c r="X16" s="99" t="s">
        <v>59</v>
      </c>
      <c r="Y16" s="144"/>
      <c r="Z16" s="145"/>
      <c r="AA16" s="1"/>
      <c r="AB16" s="1"/>
      <c r="AC16" s="1"/>
      <c r="AD16" s="1"/>
      <c r="AE16" s="1"/>
      <c r="AF16" s="1"/>
      <c r="AG16" s="1"/>
      <c r="AH16" s="18"/>
      <c r="AI16" s="55" t="s">
        <v>13</v>
      </c>
      <c r="AJ16" s="48"/>
      <c r="AK16" s="47" t="s">
        <v>1</v>
      </c>
      <c r="AL16" s="48"/>
      <c r="AM16" s="56" t="s">
        <v>3</v>
      </c>
      <c r="AN16" s="57"/>
      <c r="AO16" s="282" t="s">
        <v>4</v>
      </c>
      <c r="AP16" s="283"/>
    </row>
    <row r="17" spans="1:42" ht="21.1" thickBot="1" x14ac:dyDescent="0.45">
      <c r="A17" s="50" t="s">
        <v>54</v>
      </c>
      <c r="B17" s="259" t="s">
        <v>67</v>
      </c>
      <c r="C17" s="260"/>
      <c r="D17" s="261"/>
      <c r="E17" s="50" t="s">
        <v>40</v>
      </c>
      <c r="F17" s="99" t="s">
        <v>68</v>
      </c>
      <c r="G17" s="144"/>
      <c r="H17" s="145"/>
      <c r="I17" s="264" t="s">
        <v>95</v>
      </c>
      <c r="J17" s="313"/>
      <c r="K17" s="313"/>
      <c r="L17" s="314"/>
      <c r="M17" s="42" t="s">
        <v>6</v>
      </c>
      <c r="N17" s="43"/>
      <c r="O17" s="267" t="s">
        <v>5</v>
      </c>
      <c r="P17" s="268"/>
      <c r="R17" s="19"/>
      <c r="S17" s="51" t="s">
        <v>44</v>
      </c>
      <c r="T17" s="276" t="s">
        <v>70</v>
      </c>
      <c r="U17" s="277"/>
      <c r="V17" s="278"/>
      <c r="W17" s="51" t="s">
        <v>45</v>
      </c>
      <c r="X17" s="139" t="s">
        <v>71</v>
      </c>
      <c r="Y17" s="146"/>
      <c r="Z17" s="147"/>
      <c r="AA17" s="1"/>
      <c r="AB17" s="1"/>
      <c r="AC17" s="1"/>
      <c r="AD17" s="1"/>
      <c r="AE17" s="1"/>
      <c r="AF17" s="1"/>
      <c r="AG17" s="1"/>
      <c r="AH17" s="13"/>
      <c r="AO17" s="100"/>
      <c r="AP17" s="101"/>
    </row>
    <row r="18" spans="1:42" ht="20.399999999999999" x14ac:dyDescent="0.4">
      <c r="A18" s="50" t="s">
        <v>46</v>
      </c>
      <c r="B18" s="99" t="s">
        <v>69</v>
      </c>
      <c r="C18" s="144"/>
      <c r="D18" s="145"/>
      <c r="E18" s="50" t="s">
        <v>47</v>
      </c>
      <c r="F18" s="259" t="s">
        <v>48</v>
      </c>
      <c r="G18" s="260"/>
      <c r="H18" s="261"/>
      <c r="I18" s="256" t="s">
        <v>96</v>
      </c>
      <c r="J18" s="257"/>
      <c r="K18" s="257"/>
      <c r="L18" s="258"/>
      <c r="M18" s="245" t="s">
        <v>6</v>
      </c>
      <c r="N18" s="246"/>
      <c r="O18" s="271" t="s">
        <v>5</v>
      </c>
      <c r="P18" s="272"/>
      <c r="R18" s="104"/>
      <c r="S18" s="107" t="s">
        <v>31</v>
      </c>
      <c r="T18" s="108" t="s">
        <v>34</v>
      </c>
      <c r="U18" s="108"/>
      <c r="V18" s="109" t="s">
        <v>23</v>
      </c>
      <c r="W18" s="110" t="s">
        <v>17</v>
      </c>
      <c r="X18" s="108" t="s">
        <v>23</v>
      </c>
      <c r="Y18" s="109" t="s">
        <v>18</v>
      </c>
      <c r="Z18" s="111" t="s">
        <v>17</v>
      </c>
      <c r="AA18" s="108" t="s">
        <v>23</v>
      </c>
      <c r="AB18" s="109" t="s">
        <v>18</v>
      </c>
      <c r="AC18" s="110" t="s">
        <v>17</v>
      </c>
      <c r="AD18" s="108" t="s">
        <v>23</v>
      </c>
      <c r="AE18" s="109" t="s">
        <v>18</v>
      </c>
      <c r="AF18" s="111" t="s">
        <v>17</v>
      </c>
      <c r="AG18" s="108" t="s">
        <v>23</v>
      </c>
      <c r="AH18" s="109" t="s">
        <v>18</v>
      </c>
      <c r="AI18" s="127" t="s">
        <v>26</v>
      </c>
      <c r="AJ18" s="112"/>
      <c r="AK18" s="110" t="s">
        <v>31</v>
      </c>
      <c r="AL18" s="108" t="s">
        <v>64</v>
      </c>
      <c r="AM18" s="109"/>
      <c r="AN18" s="111"/>
      <c r="AO18" s="113"/>
      <c r="AP18" s="17"/>
    </row>
    <row r="19" spans="1:42" ht="20.399999999999999" x14ac:dyDescent="0.4">
      <c r="A19" s="50" t="s">
        <v>49</v>
      </c>
      <c r="B19" s="259" t="s">
        <v>50</v>
      </c>
      <c r="C19" s="260"/>
      <c r="D19" s="261"/>
      <c r="E19" s="50" t="s">
        <v>56</v>
      </c>
      <c r="F19" s="99" t="s">
        <v>59</v>
      </c>
      <c r="G19" s="144"/>
      <c r="H19" s="145"/>
      <c r="I19" s="54" t="s">
        <v>14</v>
      </c>
      <c r="J19" s="44"/>
      <c r="K19" s="41" t="s">
        <v>7</v>
      </c>
      <c r="L19" s="44"/>
      <c r="M19" s="45" t="s">
        <v>2</v>
      </c>
      <c r="N19" s="46"/>
      <c r="O19" s="280" t="s">
        <v>15</v>
      </c>
      <c r="P19" s="281"/>
      <c r="R19" s="105"/>
      <c r="S19" s="114" t="s">
        <v>78</v>
      </c>
      <c r="T19" s="115"/>
      <c r="U19" s="115"/>
      <c r="V19" s="116"/>
      <c r="W19" s="117" t="s">
        <v>61</v>
      </c>
      <c r="X19" s="115"/>
      <c r="Y19" s="125"/>
      <c r="Z19" s="115"/>
      <c r="AA19" s="115"/>
      <c r="AB19" s="116"/>
      <c r="AC19" s="130" t="s">
        <v>75</v>
      </c>
      <c r="AD19" s="118"/>
      <c r="AE19" s="118"/>
      <c r="AF19" s="119"/>
      <c r="AG19" s="115"/>
      <c r="AH19" s="116"/>
      <c r="AI19" s="128" t="s">
        <v>62</v>
      </c>
      <c r="AJ19" s="133"/>
      <c r="AK19" s="117" t="s">
        <v>76</v>
      </c>
      <c r="AL19" s="115"/>
      <c r="AM19" s="115"/>
      <c r="AN19" s="115"/>
      <c r="AO19" s="132"/>
      <c r="AP19" s="98"/>
    </row>
    <row r="20" spans="1:42" ht="21.1" thickBot="1" x14ac:dyDescent="0.45">
      <c r="A20" s="51" t="s">
        <v>44</v>
      </c>
      <c r="B20" s="276" t="s">
        <v>70</v>
      </c>
      <c r="C20" s="277"/>
      <c r="D20" s="278"/>
      <c r="E20" s="51" t="s">
        <v>45</v>
      </c>
      <c r="F20" s="139" t="s">
        <v>71</v>
      </c>
      <c r="G20" s="146"/>
      <c r="H20" s="147"/>
      <c r="I20" s="55" t="s">
        <v>13</v>
      </c>
      <c r="J20" s="48"/>
      <c r="K20" s="47" t="s">
        <v>1</v>
      </c>
      <c r="L20" s="48"/>
      <c r="M20" s="56" t="s">
        <v>3</v>
      </c>
      <c r="N20" s="57"/>
      <c r="O20" s="282" t="s">
        <v>4</v>
      </c>
      <c r="P20" s="283"/>
      <c r="R20" s="106"/>
      <c r="S20" s="120"/>
      <c r="T20" s="121"/>
      <c r="U20" s="121"/>
      <c r="V20" s="122"/>
      <c r="W20" s="123" t="s">
        <v>73</v>
      </c>
      <c r="X20" s="121"/>
      <c r="Y20" s="126"/>
      <c r="Z20" s="121"/>
      <c r="AA20" s="121"/>
      <c r="AB20" s="122"/>
      <c r="AC20" s="123" t="s">
        <v>74</v>
      </c>
      <c r="AD20" s="121"/>
      <c r="AE20" s="121"/>
      <c r="AF20" s="121"/>
      <c r="AG20" s="121"/>
      <c r="AH20" s="122"/>
      <c r="AI20" s="129" t="s">
        <v>63</v>
      </c>
      <c r="AJ20" s="126"/>
      <c r="AK20" s="123" t="s">
        <v>77</v>
      </c>
      <c r="AL20" s="121"/>
      <c r="AM20" s="121"/>
      <c r="AN20" s="121"/>
      <c r="AO20" s="124"/>
      <c r="AP20" s="131"/>
    </row>
    <row r="21" spans="1:42" ht="20.399999999999999" x14ac:dyDescent="0.4">
      <c r="A21" s="219">
        <f>+R21</f>
        <v>44443</v>
      </c>
      <c r="B21" s="159">
        <f t="shared" ref="B21:B24" si="0">+T21</f>
        <v>0.94027777777777788</v>
      </c>
      <c r="C21" s="160" t="str">
        <f>+U21</f>
        <v>A1</v>
      </c>
      <c r="D21" s="49">
        <f>+W21</f>
        <v>0.97013888888888899</v>
      </c>
      <c r="E21" s="151" t="str">
        <f>+Y23</f>
        <v>B1</v>
      </c>
      <c r="F21" s="49">
        <f>+Z21</f>
        <v>1.0048611111111112</v>
      </c>
      <c r="G21" s="149" t="str">
        <f>+AB23</f>
        <v>A1</v>
      </c>
      <c r="H21" s="49">
        <f>+AC21</f>
        <v>1.0347222222222223</v>
      </c>
      <c r="I21" s="151" t="str">
        <f>+AE23</f>
        <v>B2</v>
      </c>
      <c r="J21" s="49">
        <f>+AF21</f>
        <v>1.0694444444444446</v>
      </c>
      <c r="K21" s="149" t="str">
        <f>+AH23</f>
        <v>A2</v>
      </c>
      <c r="L21" s="154">
        <f t="shared" ref="L21:L24" si="1">+AL21</f>
        <v>1.1583333333333334</v>
      </c>
      <c r="M21" s="155">
        <f t="shared" ref="M21:M24" si="2">+AM21</f>
        <v>0</v>
      </c>
      <c r="N21" s="167">
        <f t="shared" ref="N21:N24" si="3">+AN21</f>
        <v>1.1965277777777781</v>
      </c>
      <c r="O21" s="175">
        <f t="shared" ref="O21:O24" si="4">+AO21</f>
        <v>0</v>
      </c>
      <c r="P21" s="188">
        <f>+AP21</f>
        <v>67</v>
      </c>
      <c r="R21" s="196">
        <f>+'2021_09  JST'!R21</f>
        <v>44443</v>
      </c>
      <c r="S21" s="64">
        <f t="shared" ref="S21" si="5">+W21-+$R$2</f>
        <v>0.90555555555555567</v>
      </c>
      <c r="T21" s="59">
        <f>+S21+$T$3</f>
        <v>0.94027777777777788</v>
      </c>
      <c r="U21" s="102" t="s">
        <v>91</v>
      </c>
      <c r="V21" s="60" t="str">
        <f>+$V$3</f>
        <v>(30min)</v>
      </c>
      <c r="W21" s="65">
        <v>0.97013888888888899</v>
      </c>
      <c r="X21" s="59" t="str">
        <f>+$S$3</f>
        <v>(30min)</v>
      </c>
      <c r="Y21" s="152" t="s">
        <v>19</v>
      </c>
      <c r="Z21" s="69">
        <f>+W21+$T$3</f>
        <v>1.0048611111111112</v>
      </c>
      <c r="AA21" s="59" t="str">
        <f>+$V$3</f>
        <v>(30min)</v>
      </c>
      <c r="AB21" s="66" t="s">
        <v>22</v>
      </c>
      <c r="AC21" s="71">
        <f t="shared" ref="AC21:AC22" si="6">+W21+$R$2</f>
        <v>1.0347222222222223</v>
      </c>
      <c r="AD21" s="59" t="str">
        <f>+$S$3</f>
        <v>(30min)</v>
      </c>
      <c r="AE21" s="152" t="s">
        <v>20</v>
      </c>
      <c r="AF21" s="73">
        <f>+AC21+$T$3</f>
        <v>1.0694444444444446</v>
      </c>
      <c r="AG21" s="59" t="str">
        <f>+$V$3</f>
        <v>(30min)</v>
      </c>
      <c r="AH21" s="66" t="s">
        <v>21</v>
      </c>
      <c r="AI21" s="74">
        <f>+AC21+$T$5</f>
        <v>1.09375</v>
      </c>
      <c r="AJ21" s="75">
        <f>+AC21+$W$5</f>
        <v>1.1319444444444446</v>
      </c>
      <c r="AK21" s="203">
        <f t="shared" ref="AK21:AK22" si="7">+AC21+$R$2</f>
        <v>1.0993055555555558</v>
      </c>
      <c r="AL21" s="59">
        <f>+AK21+$T$5</f>
        <v>1.1583333333333334</v>
      </c>
      <c r="AM21" s="78"/>
      <c r="AN21" s="73">
        <f>+AK21+$W$5</f>
        <v>1.1965277777777781</v>
      </c>
      <c r="AO21" s="91"/>
      <c r="AP21" s="86">
        <f>+'2021_09  JST'!AP21</f>
        <v>67</v>
      </c>
    </row>
    <row r="22" spans="1:42" ht="21.1" thickBot="1" x14ac:dyDescent="0.45">
      <c r="A22" s="214"/>
      <c r="B22" s="156">
        <f t="shared" si="0"/>
        <v>0</v>
      </c>
      <c r="C22" s="157"/>
      <c r="D22" s="150">
        <f t="shared" ref="D22:D42" si="8">+W22</f>
        <v>1.4104166666666669</v>
      </c>
      <c r="E22" s="153" t="str">
        <f t="shared" ref="E22:E26" si="9">+Y24</f>
        <v>E1</v>
      </c>
      <c r="F22" s="150">
        <f t="shared" ref="F22:F42" si="10">+Z22</f>
        <v>1.4520833333333336</v>
      </c>
      <c r="G22" s="153" t="str">
        <f t="shared" ref="G22:G26" si="11">+AB24</f>
        <v>B3</v>
      </c>
      <c r="H22" s="150">
        <f t="shared" ref="H22:H42" si="12">+AC22</f>
        <v>1.4750000000000003</v>
      </c>
      <c r="I22" s="153" t="str">
        <f t="shared" ref="I22:I26" si="13">+AE24</f>
        <v>E1</v>
      </c>
      <c r="J22" s="150">
        <f t="shared" ref="J22:J42" si="14">+AF22</f>
        <v>1.5166666666666671</v>
      </c>
      <c r="K22" s="153" t="str">
        <f t="shared" ref="K22:K24" si="15">+AH24</f>
        <v>B3</v>
      </c>
      <c r="L22" s="158">
        <f t="shared" si="1"/>
        <v>1.5881944444444449</v>
      </c>
      <c r="M22" s="169">
        <f t="shared" si="2"/>
        <v>0</v>
      </c>
      <c r="N22" s="158">
        <f t="shared" si="3"/>
        <v>1.654166666666667</v>
      </c>
      <c r="O22" s="171">
        <f t="shared" si="4"/>
        <v>0</v>
      </c>
      <c r="P22" s="189"/>
      <c r="R22" s="244"/>
      <c r="S22" s="61"/>
      <c r="T22" s="62"/>
      <c r="U22" s="103"/>
      <c r="V22" s="63" t="str">
        <f>+$V$4</f>
        <v>(45min)</v>
      </c>
      <c r="W22" s="67">
        <f>+W21+$S$2</f>
        <v>1.4104166666666669</v>
      </c>
      <c r="X22" s="62" t="str">
        <f>+$S$4</f>
        <v>(45min)</v>
      </c>
      <c r="Y22" s="186" t="s">
        <v>44</v>
      </c>
      <c r="Z22" s="70">
        <f>+W22+$T$4</f>
        <v>1.4520833333333336</v>
      </c>
      <c r="AA22" s="62" t="str">
        <f>+$V$4</f>
        <v>(45min)</v>
      </c>
      <c r="AB22" s="68" t="s">
        <v>46</v>
      </c>
      <c r="AC22" s="67">
        <f t="shared" si="6"/>
        <v>1.4750000000000003</v>
      </c>
      <c r="AD22" s="72" t="str">
        <f>+$S$4</f>
        <v>(45min)</v>
      </c>
      <c r="AE22" s="186" t="s">
        <v>44</v>
      </c>
      <c r="AF22" s="70">
        <f>+AC22+$T$4</f>
        <v>1.5166666666666671</v>
      </c>
      <c r="AG22" s="62" t="str">
        <f>+$V$4</f>
        <v>(45min)</v>
      </c>
      <c r="AH22" s="68" t="s">
        <v>46</v>
      </c>
      <c r="AI22" s="76">
        <f>+AC22+$T$6</f>
        <v>1.5236111111111115</v>
      </c>
      <c r="AJ22" s="77">
        <f>+AC22+$W$6</f>
        <v>1.5895833333333336</v>
      </c>
      <c r="AK22" s="79">
        <f t="shared" si="7"/>
        <v>1.5395833333333337</v>
      </c>
      <c r="AL22" s="62">
        <f>+AK22+$T$6</f>
        <v>1.5881944444444449</v>
      </c>
      <c r="AM22" s="80"/>
      <c r="AN22" s="92">
        <f>+AK22+$W$6</f>
        <v>1.654166666666667</v>
      </c>
      <c r="AO22" s="93"/>
      <c r="AP22" s="87"/>
    </row>
    <row r="23" spans="1:42" ht="20.399999999999999" x14ac:dyDescent="0.4">
      <c r="A23" s="219">
        <f>+R23</f>
        <v>44444</v>
      </c>
      <c r="B23" s="154">
        <f t="shared" si="0"/>
        <v>0.92430555555555549</v>
      </c>
      <c r="C23" s="155">
        <f>+U23</f>
        <v>0</v>
      </c>
      <c r="D23" s="49">
        <f t="shared" si="8"/>
        <v>0.95416666666666661</v>
      </c>
      <c r="E23" s="151" t="str">
        <f>+Y25</f>
        <v>B1</v>
      </c>
      <c r="F23" s="49">
        <f t="shared" si="10"/>
        <v>0.98888888888888882</v>
      </c>
      <c r="G23" s="149" t="str">
        <f>+AB25</f>
        <v>A1</v>
      </c>
      <c r="H23" s="49">
        <f t="shared" si="12"/>
        <v>1.01875</v>
      </c>
      <c r="I23" s="151" t="str">
        <f>+AE25</f>
        <v>B2</v>
      </c>
      <c r="J23" s="49">
        <f t="shared" si="14"/>
        <v>1.0534722222222224</v>
      </c>
      <c r="K23" s="149" t="str">
        <f>+AH25</f>
        <v>A2</v>
      </c>
      <c r="L23" s="154">
        <f t="shared" si="1"/>
        <v>1.1423611111111112</v>
      </c>
      <c r="M23" s="155">
        <f t="shared" si="2"/>
        <v>0</v>
      </c>
      <c r="N23" s="167">
        <f t="shared" si="3"/>
        <v>1.1805555555555558</v>
      </c>
      <c r="O23" s="175">
        <f t="shared" si="4"/>
        <v>0</v>
      </c>
      <c r="P23" s="188">
        <f>+AP23</f>
        <v>89</v>
      </c>
      <c r="R23" s="196">
        <f>+'2021_09  JST'!R23</f>
        <v>44444</v>
      </c>
      <c r="S23" s="58">
        <f t="shared" ref="S23:S41" si="16">+W23-+$R$2</f>
        <v>0.88958333333333328</v>
      </c>
      <c r="T23" s="59">
        <f>+S23+$T$3</f>
        <v>0.92430555555555549</v>
      </c>
      <c r="U23" s="102"/>
      <c r="V23" s="60" t="str">
        <f>+$V$3</f>
        <v>(30min)</v>
      </c>
      <c r="W23" s="65">
        <v>0.95416666666666661</v>
      </c>
      <c r="X23" s="59" t="str">
        <f>+$S$3</f>
        <v>(30min)</v>
      </c>
      <c r="Y23" s="152" t="s">
        <v>19</v>
      </c>
      <c r="Z23" s="69">
        <f>+W23+$T$3</f>
        <v>0.98888888888888882</v>
      </c>
      <c r="AA23" s="59" t="str">
        <f>+$V$3</f>
        <v>(30min)</v>
      </c>
      <c r="AB23" s="66" t="s">
        <v>22</v>
      </c>
      <c r="AC23" s="71">
        <f t="shared" ref="AC23:AC42" si="17">+W23+$R$2</f>
        <v>1.01875</v>
      </c>
      <c r="AD23" s="59" t="str">
        <f>+$S$3</f>
        <v>(30min)</v>
      </c>
      <c r="AE23" s="152" t="s">
        <v>20</v>
      </c>
      <c r="AF23" s="73">
        <f>+AC23+$T$3</f>
        <v>1.0534722222222224</v>
      </c>
      <c r="AG23" s="59" t="str">
        <f>+$V$3</f>
        <v>(30min)</v>
      </c>
      <c r="AH23" s="66" t="s">
        <v>43</v>
      </c>
      <c r="AI23" s="74">
        <f>+AC23+$T$5</f>
        <v>1.0777777777777777</v>
      </c>
      <c r="AJ23" s="75">
        <f>+AC23+$W$5</f>
        <v>1.1159722222222224</v>
      </c>
      <c r="AK23" s="203">
        <f t="shared" ref="AK23:AK42" si="18">+AC23+$R$2</f>
        <v>1.0833333333333335</v>
      </c>
      <c r="AL23" s="59">
        <f>+AK23+$T$5</f>
        <v>1.1423611111111112</v>
      </c>
      <c r="AM23" s="78"/>
      <c r="AN23" s="73">
        <f>+AK23+$W$5</f>
        <v>1.1805555555555558</v>
      </c>
      <c r="AO23" s="91"/>
      <c r="AP23" s="86">
        <f>+'2021_09  JST'!AP23</f>
        <v>89</v>
      </c>
    </row>
    <row r="24" spans="1:42" ht="21.1" thickBot="1" x14ac:dyDescent="0.45">
      <c r="A24" s="218"/>
      <c r="B24" s="156">
        <f t="shared" si="0"/>
        <v>0</v>
      </c>
      <c r="C24" s="157"/>
      <c r="D24" s="192">
        <f t="shared" si="8"/>
        <v>1.3944444444444444</v>
      </c>
      <c r="E24" s="193" t="str">
        <f t="shared" si="9"/>
        <v>E2</v>
      </c>
      <c r="F24" s="192">
        <f t="shared" si="10"/>
        <v>1.4361111111111111</v>
      </c>
      <c r="G24" s="193" t="str">
        <f t="shared" si="11"/>
        <v>B3</v>
      </c>
      <c r="H24" s="247">
        <f t="shared" si="12"/>
        <v>1.4590277777777778</v>
      </c>
      <c r="I24" s="248" t="str">
        <f t="shared" si="13"/>
        <v>E1</v>
      </c>
      <c r="J24" s="247">
        <f t="shared" si="14"/>
        <v>1.5006944444444446</v>
      </c>
      <c r="K24" s="248" t="str">
        <f t="shared" si="15"/>
        <v>B3</v>
      </c>
      <c r="L24" s="158">
        <f t="shared" si="1"/>
        <v>1.5722222222222224</v>
      </c>
      <c r="M24" s="169">
        <f t="shared" si="2"/>
        <v>0</v>
      </c>
      <c r="N24" s="158">
        <f t="shared" si="3"/>
        <v>1.6381944444444445</v>
      </c>
      <c r="O24" s="171">
        <f t="shared" si="4"/>
        <v>0</v>
      </c>
      <c r="P24" s="189"/>
      <c r="R24" s="244"/>
      <c r="S24" s="61"/>
      <c r="T24" s="62"/>
      <c r="U24" s="103"/>
      <c r="V24" s="63" t="str">
        <f>+$V$4</f>
        <v>(45min)</v>
      </c>
      <c r="W24" s="67">
        <f>+W23+$S$2</f>
        <v>1.3944444444444444</v>
      </c>
      <c r="X24" s="62" t="str">
        <f>+$S$4</f>
        <v>(45min)</v>
      </c>
      <c r="Y24" s="186" t="s">
        <v>51</v>
      </c>
      <c r="Z24" s="70">
        <f>+W24+$T$4</f>
        <v>1.4361111111111111</v>
      </c>
      <c r="AA24" s="62" t="str">
        <f>+$V$4</f>
        <v>(45min)</v>
      </c>
      <c r="AB24" s="68" t="s">
        <v>52</v>
      </c>
      <c r="AC24" s="67">
        <f t="shared" si="17"/>
        <v>1.4590277777777778</v>
      </c>
      <c r="AD24" s="72" t="str">
        <f>+$S$4</f>
        <v>(45min)</v>
      </c>
      <c r="AE24" s="186" t="s">
        <v>51</v>
      </c>
      <c r="AF24" s="70">
        <f>+AC24+$T$4</f>
        <v>1.5006944444444446</v>
      </c>
      <c r="AG24" s="62" t="str">
        <f>+$V$4</f>
        <v>(45min)</v>
      </c>
      <c r="AH24" s="68" t="s">
        <v>46</v>
      </c>
      <c r="AI24" s="76">
        <f>+AC24+$T$6</f>
        <v>1.507638888888889</v>
      </c>
      <c r="AJ24" s="77">
        <f>+AC24+$W$6</f>
        <v>1.5736111111111111</v>
      </c>
      <c r="AK24" s="79">
        <f t="shared" si="18"/>
        <v>1.5236111111111112</v>
      </c>
      <c r="AL24" s="62">
        <f>+AK24+$T$6</f>
        <v>1.5722222222222224</v>
      </c>
      <c r="AM24" s="80"/>
      <c r="AN24" s="92">
        <f>+AK24+$W$6</f>
        <v>1.6381944444444445</v>
      </c>
      <c r="AO24" s="93"/>
      <c r="AP24" s="87"/>
    </row>
    <row r="25" spans="1:42" ht="20.399999999999999" x14ac:dyDescent="0.4">
      <c r="A25" s="219">
        <f>+R25</f>
        <v>44450</v>
      </c>
      <c r="B25" s="163">
        <f>+T25</f>
        <v>0.89166666666666672</v>
      </c>
      <c r="C25" s="155">
        <f>+U25</f>
        <v>0</v>
      </c>
      <c r="D25" s="194">
        <f t="shared" si="8"/>
        <v>0.92152777777777783</v>
      </c>
      <c r="E25" s="151" t="str">
        <f>+Y27</f>
        <v>B1</v>
      </c>
      <c r="F25" s="194">
        <f t="shared" si="10"/>
        <v>0.95625000000000004</v>
      </c>
      <c r="G25" s="149" t="str">
        <f>+AB27</f>
        <v>A1</v>
      </c>
      <c r="H25" s="194">
        <f t="shared" si="12"/>
        <v>0.98611111111111116</v>
      </c>
      <c r="I25" s="151" t="str">
        <f>+AE27</f>
        <v>B2</v>
      </c>
      <c r="J25" s="194">
        <f t="shared" si="14"/>
        <v>1.0208333333333335</v>
      </c>
      <c r="K25" s="195"/>
      <c r="L25" s="159">
        <f>+AL25</f>
        <v>1.1097222222222223</v>
      </c>
      <c r="M25" s="160" t="str">
        <f t="shared" ref="M25" si="19">+AM25</f>
        <v>C</v>
      </c>
      <c r="N25" s="206">
        <f>+AN25</f>
        <v>1.1479166666666669</v>
      </c>
      <c r="O25" s="204" t="str">
        <f>+AO25</f>
        <v>C</v>
      </c>
      <c r="P25" s="188" t="str">
        <f>+AP25</f>
        <v>AB</v>
      </c>
      <c r="R25" s="196">
        <f>+'2021_09  JST'!R25</f>
        <v>44450</v>
      </c>
      <c r="S25" s="58">
        <f t="shared" si="16"/>
        <v>0.85694444444444451</v>
      </c>
      <c r="T25" s="59">
        <f>+S25+$T$3</f>
        <v>0.89166666666666672</v>
      </c>
      <c r="U25" s="102"/>
      <c r="V25" s="60" t="str">
        <f>+$V$3</f>
        <v>(30min)</v>
      </c>
      <c r="W25" s="65">
        <v>0.92152777777777783</v>
      </c>
      <c r="X25" s="59" t="str">
        <f>+$S$3</f>
        <v>(30min)</v>
      </c>
      <c r="Y25" s="152" t="s">
        <v>19</v>
      </c>
      <c r="Z25" s="69">
        <f>+W25+$T$3</f>
        <v>0.95625000000000004</v>
      </c>
      <c r="AA25" s="59" t="str">
        <f>+$V$3</f>
        <v>(30min)</v>
      </c>
      <c r="AB25" s="66" t="s">
        <v>22</v>
      </c>
      <c r="AC25" s="71">
        <f t="shared" si="17"/>
        <v>0.98611111111111116</v>
      </c>
      <c r="AD25" s="59" t="str">
        <f>+$S$3</f>
        <v>(30min)</v>
      </c>
      <c r="AE25" s="152" t="s">
        <v>20</v>
      </c>
      <c r="AF25" s="73">
        <f>+AC25+$T$3</f>
        <v>1.0208333333333335</v>
      </c>
      <c r="AG25" s="59" t="str">
        <f>+$V$3</f>
        <v>(30min)</v>
      </c>
      <c r="AH25" s="66" t="s">
        <v>43</v>
      </c>
      <c r="AI25" s="74">
        <f>+AC25+$T$5</f>
        <v>1.0451388888888888</v>
      </c>
      <c r="AJ25" s="75">
        <f>+AC25+$W$5</f>
        <v>1.0833333333333335</v>
      </c>
      <c r="AK25" s="84">
        <f t="shared" si="18"/>
        <v>1.0506944444444446</v>
      </c>
      <c r="AL25" s="59">
        <f>+AK25+$T$5</f>
        <v>1.1097222222222223</v>
      </c>
      <c r="AM25" s="66" t="s">
        <v>57</v>
      </c>
      <c r="AN25" s="73">
        <f>+AK25+$W$5</f>
        <v>1.1479166666666669</v>
      </c>
      <c r="AO25" s="66" t="s">
        <v>57</v>
      </c>
      <c r="AP25" s="86" t="str">
        <f>+'2021_09  JST'!AP25</f>
        <v>AB</v>
      </c>
    </row>
    <row r="26" spans="1:42" ht="21.1" thickBot="1" x14ac:dyDescent="0.45">
      <c r="A26" s="218"/>
      <c r="B26" s="158">
        <f t="shared" ref="B26:B42" si="20">+T26</f>
        <v>0</v>
      </c>
      <c r="C26" s="157"/>
      <c r="D26" s="150">
        <f t="shared" si="8"/>
        <v>1.3618055555555557</v>
      </c>
      <c r="E26" s="153" t="str">
        <f t="shared" si="9"/>
        <v>E1</v>
      </c>
      <c r="F26" s="150">
        <f t="shared" si="10"/>
        <v>1.4034722222222225</v>
      </c>
      <c r="G26" s="153" t="str">
        <f t="shared" si="11"/>
        <v>B3</v>
      </c>
      <c r="H26" s="150">
        <f t="shared" si="12"/>
        <v>1.4263888888888892</v>
      </c>
      <c r="I26" s="153" t="str">
        <f t="shared" si="13"/>
        <v>E1</v>
      </c>
      <c r="J26" s="150">
        <f t="shared" si="14"/>
        <v>1.4680555555555559</v>
      </c>
      <c r="K26" s="153" t="str">
        <f t="shared" ref="K26" si="21">+AH26</f>
        <v>B3</v>
      </c>
      <c r="L26" s="161">
        <f t="shared" ref="L26:L38" si="22">+AL26</f>
        <v>1.5395833333333337</v>
      </c>
      <c r="M26" s="178" t="str">
        <f t="shared" ref="M26:M38" si="23">+AM26</f>
        <v>B4</v>
      </c>
      <c r="N26" s="161">
        <f t="shared" ref="N26:N38" si="24">+AN26</f>
        <v>1.6055555555555558</v>
      </c>
      <c r="O26" s="205" t="str">
        <f t="shared" ref="O26:O38" si="25">+AO26</f>
        <v>B5</v>
      </c>
      <c r="P26" s="189"/>
      <c r="R26" s="244"/>
      <c r="S26" s="61"/>
      <c r="T26" s="62"/>
      <c r="U26" s="103"/>
      <c r="V26" s="63" t="str">
        <f>+$V$4</f>
        <v>(45min)</v>
      </c>
      <c r="W26" s="67">
        <f>+W25+$S$2</f>
        <v>1.3618055555555557</v>
      </c>
      <c r="X26" s="62" t="str">
        <f>+$S$4</f>
        <v>(45min)</v>
      </c>
      <c r="Y26" s="186" t="s">
        <v>60</v>
      </c>
      <c r="Z26" s="70">
        <f>+W26+$T$4</f>
        <v>1.4034722222222225</v>
      </c>
      <c r="AA26" s="62" t="str">
        <f>+$V$4</f>
        <v>(45min)</v>
      </c>
      <c r="AB26" s="68" t="s">
        <v>52</v>
      </c>
      <c r="AC26" s="67">
        <f t="shared" si="17"/>
        <v>1.4263888888888892</v>
      </c>
      <c r="AD26" s="72" t="str">
        <f>+$S$4</f>
        <v>(45min)</v>
      </c>
      <c r="AE26" s="186" t="s">
        <v>51</v>
      </c>
      <c r="AF26" s="70">
        <f>+AC26+$T$4</f>
        <v>1.4680555555555559</v>
      </c>
      <c r="AG26" s="62" t="str">
        <f>+$V$4</f>
        <v>(45min)</v>
      </c>
      <c r="AH26" s="68" t="s">
        <v>46</v>
      </c>
      <c r="AI26" s="76">
        <f>+AC26+$T$6</f>
        <v>1.4750000000000003</v>
      </c>
      <c r="AJ26" s="77">
        <f>+AC26+$W$6</f>
        <v>1.5409722222222224</v>
      </c>
      <c r="AK26" s="81">
        <f t="shared" si="18"/>
        <v>1.4909722222222226</v>
      </c>
      <c r="AL26" s="62">
        <f>+AK26+$T$6</f>
        <v>1.5395833333333337</v>
      </c>
      <c r="AM26" s="82" t="s">
        <v>47</v>
      </c>
      <c r="AN26" s="92">
        <f>+AK26+$W$6</f>
        <v>1.6055555555555558</v>
      </c>
      <c r="AO26" s="94" t="s">
        <v>49</v>
      </c>
      <c r="AP26" s="87"/>
    </row>
    <row r="27" spans="1:42" ht="20.399999999999999" x14ac:dyDescent="0.4">
      <c r="A27" s="219">
        <f>+R27</f>
        <v>44451</v>
      </c>
      <c r="B27" s="159">
        <f t="shared" si="20"/>
        <v>0.93958333333333333</v>
      </c>
      <c r="C27" s="160" t="str">
        <f>+U27</f>
        <v>A1</v>
      </c>
      <c r="D27" s="49">
        <f t="shared" si="8"/>
        <v>0.96944444444444444</v>
      </c>
      <c r="E27" s="151" t="str">
        <f>+Y27</f>
        <v>B1</v>
      </c>
      <c r="F27" s="49">
        <f t="shared" si="10"/>
        <v>1.0041666666666667</v>
      </c>
      <c r="G27" s="149" t="str">
        <f>+AB27</f>
        <v>A1</v>
      </c>
      <c r="H27" s="49">
        <f t="shared" si="12"/>
        <v>1.0340277777777778</v>
      </c>
      <c r="I27" s="151" t="str">
        <f>+AE27</f>
        <v>B2</v>
      </c>
      <c r="J27" s="49">
        <f t="shared" si="14"/>
        <v>1.0687500000000001</v>
      </c>
      <c r="K27" s="149" t="str">
        <f>+AH27</f>
        <v>A2</v>
      </c>
      <c r="L27" s="154">
        <f t="shared" si="22"/>
        <v>1.1576388888888889</v>
      </c>
      <c r="M27" s="155">
        <f t="shared" si="23"/>
        <v>0</v>
      </c>
      <c r="N27" s="167">
        <f t="shared" si="24"/>
        <v>1.1958333333333335</v>
      </c>
      <c r="O27" s="175">
        <f t="shared" si="25"/>
        <v>0</v>
      </c>
      <c r="P27" s="188" t="str">
        <f>+AP27</f>
        <v>01</v>
      </c>
      <c r="R27" s="196">
        <f>+'2021_09  JST'!R27</f>
        <v>44451</v>
      </c>
      <c r="S27" s="64">
        <f t="shared" si="16"/>
        <v>0.90486111111111112</v>
      </c>
      <c r="T27" s="59">
        <f>+S27+$T$3</f>
        <v>0.93958333333333333</v>
      </c>
      <c r="U27" s="102" t="s">
        <v>91</v>
      </c>
      <c r="V27" s="60" t="str">
        <f>+$V$3</f>
        <v>(30min)</v>
      </c>
      <c r="W27" s="65">
        <v>0.96944444444444444</v>
      </c>
      <c r="X27" s="59" t="str">
        <f>+$S$3</f>
        <v>(30min)</v>
      </c>
      <c r="Y27" s="152" t="s">
        <v>19</v>
      </c>
      <c r="Z27" s="69">
        <f>+W27+$T$3</f>
        <v>1.0041666666666667</v>
      </c>
      <c r="AA27" s="59" t="str">
        <f>+$V$3</f>
        <v>(30min)</v>
      </c>
      <c r="AB27" s="66" t="s">
        <v>22</v>
      </c>
      <c r="AC27" s="71">
        <f t="shared" si="17"/>
        <v>1.0340277777777778</v>
      </c>
      <c r="AD27" s="59" t="str">
        <f>+$S$3</f>
        <v>(30min)</v>
      </c>
      <c r="AE27" s="152" t="s">
        <v>20</v>
      </c>
      <c r="AF27" s="73">
        <f>+AC27+$T$3</f>
        <v>1.0687500000000001</v>
      </c>
      <c r="AG27" s="59" t="str">
        <f>+$V$3</f>
        <v>(30min)</v>
      </c>
      <c r="AH27" s="66" t="s">
        <v>43</v>
      </c>
      <c r="AI27" s="74">
        <f>+AC27+$T$5</f>
        <v>1.0930555555555554</v>
      </c>
      <c r="AJ27" s="75">
        <f>+AC27+$W$5</f>
        <v>1.1312500000000001</v>
      </c>
      <c r="AK27" s="203">
        <f t="shared" si="18"/>
        <v>1.0986111111111112</v>
      </c>
      <c r="AL27" s="59">
        <f>+AK27+$T$5</f>
        <v>1.1576388888888889</v>
      </c>
      <c r="AM27" s="78"/>
      <c r="AN27" s="73">
        <f>+AK27+$W$5</f>
        <v>1.1958333333333335</v>
      </c>
      <c r="AO27" s="95"/>
      <c r="AP27" s="86" t="str">
        <f>+'2021_09  JST'!AP27</f>
        <v>01</v>
      </c>
    </row>
    <row r="28" spans="1:42" ht="21.1" thickBot="1" x14ac:dyDescent="0.45">
      <c r="A28" s="218"/>
      <c r="B28" s="158">
        <f t="shared" si="20"/>
        <v>0</v>
      </c>
      <c r="C28" s="162"/>
      <c r="D28" s="192">
        <f t="shared" si="8"/>
        <v>1.4097222222222223</v>
      </c>
      <c r="E28" s="193" t="str">
        <f t="shared" ref="E28" si="26">+Y28</f>
        <v>E1</v>
      </c>
      <c r="F28" s="192">
        <f t="shared" si="10"/>
        <v>1.4513888888888891</v>
      </c>
      <c r="G28" s="193" t="str">
        <f t="shared" ref="G28" si="27">+AB28</f>
        <v>B3</v>
      </c>
      <c r="H28" s="247">
        <f t="shared" si="12"/>
        <v>1.4743055555555558</v>
      </c>
      <c r="I28" s="248" t="str">
        <f t="shared" ref="I28" si="28">+AE28</f>
        <v>E1</v>
      </c>
      <c r="J28" s="247">
        <f t="shared" si="14"/>
        <v>1.5159722222222225</v>
      </c>
      <c r="K28" s="248" t="str">
        <f t="shared" ref="K28" si="29">+AH28</f>
        <v>B3</v>
      </c>
      <c r="L28" s="158">
        <f t="shared" si="22"/>
        <v>1.5875000000000004</v>
      </c>
      <c r="M28" s="169">
        <f t="shared" si="23"/>
        <v>0</v>
      </c>
      <c r="N28" s="158">
        <f t="shared" si="24"/>
        <v>1.6534722222222225</v>
      </c>
      <c r="O28" s="171">
        <f t="shared" si="25"/>
        <v>0</v>
      </c>
      <c r="P28" s="189"/>
      <c r="R28" s="244"/>
      <c r="S28" s="61"/>
      <c r="T28" s="62"/>
      <c r="U28" s="103"/>
      <c r="V28" s="63" t="str">
        <f>+$V$4</f>
        <v>(45min)</v>
      </c>
      <c r="W28" s="67">
        <f>+W27+$S$2</f>
        <v>1.4097222222222223</v>
      </c>
      <c r="X28" s="62" t="str">
        <f>+$S$4</f>
        <v>(45min)</v>
      </c>
      <c r="Y28" s="186" t="s">
        <v>51</v>
      </c>
      <c r="Z28" s="70">
        <f>+W28+$T$4</f>
        <v>1.4513888888888891</v>
      </c>
      <c r="AA28" s="62" t="str">
        <f>+$V$4</f>
        <v>(45min)</v>
      </c>
      <c r="AB28" s="68" t="s">
        <v>52</v>
      </c>
      <c r="AC28" s="67">
        <f t="shared" si="17"/>
        <v>1.4743055555555558</v>
      </c>
      <c r="AD28" s="72" t="str">
        <f>+$S$4</f>
        <v>(45min)</v>
      </c>
      <c r="AE28" s="186" t="s">
        <v>51</v>
      </c>
      <c r="AF28" s="70">
        <f>+AC28+$T$4</f>
        <v>1.5159722222222225</v>
      </c>
      <c r="AG28" s="62" t="str">
        <f>+$V$4</f>
        <v>(45min)</v>
      </c>
      <c r="AH28" s="68" t="s">
        <v>46</v>
      </c>
      <c r="AI28" s="76">
        <f>+AC28+$T$6</f>
        <v>1.5229166666666669</v>
      </c>
      <c r="AJ28" s="77">
        <f>+AC28+$W$6</f>
        <v>1.588888888888889</v>
      </c>
      <c r="AK28" s="79">
        <f t="shared" si="18"/>
        <v>1.5388888888888892</v>
      </c>
      <c r="AL28" s="62">
        <f>+AK28+$T$6</f>
        <v>1.5875000000000004</v>
      </c>
      <c r="AM28" s="83"/>
      <c r="AN28" s="92">
        <f>+AK28+$W$6</f>
        <v>1.6534722222222225</v>
      </c>
      <c r="AO28" s="96"/>
      <c r="AP28" s="87"/>
    </row>
    <row r="29" spans="1:42" ht="20.399999999999999" x14ac:dyDescent="0.4">
      <c r="A29" s="219">
        <f>+R29</f>
        <v>44457</v>
      </c>
      <c r="B29" s="154">
        <f t="shared" si="20"/>
        <v>0.90694444444444444</v>
      </c>
      <c r="C29" s="155">
        <f>+U29</f>
        <v>0</v>
      </c>
      <c r="D29" s="49">
        <f t="shared" si="8"/>
        <v>0.93680555555555556</v>
      </c>
      <c r="E29" s="151" t="str">
        <f>+Y29</f>
        <v>B1</v>
      </c>
      <c r="F29" s="49">
        <f t="shared" si="10"/>
        <v>0.97152777777777777</v>
      </c>
      <c r="G29" s="149" t="str">
        <f>+AB29</f>
        <v>A1</v>
      </c>
      <c r="H29" s="49">
        <f t="shared" si="12"/>
        <v>1.0013888888888889</v>
      </c>
      <c r="I29" s="151" t="str">
        <f>+AE29</f>
        <v>B2</v>
      </c>
      <c r="J29" s="49">
        <f t="shared" si="14"/>
        <v>1.0361111111111112</v>
      </c>
      <c r="K29" s="149" t="str">
        <f>+AH29</f>
        <v>A2</v>
      </c>
      <c r="L29" s="154">
        <f t="shared" si="22"/>
        <v>1.125</v>
      </c>
      <c r="M29" s="155">
        <f t="shared" si="23"/>
        <v>0</v>
      </c>
      <c r="N29" s="167">
        <f t="shared" si="24"/>
        <v>1.1631944444444446</v>
      </c>
      <c r="O29" s="175">
        <f t="shared" si="25"/>
        <v>0</v>
      </c>
      <c r="P29" s="188">
        <f>+AP29</f>
        <v>23</v>
      </c>
      <c r="R29" s="196">
        <f>+'2021_09  JST'!R29</f>
        <v>44457</v>
      </c>
      <c r="S29" s="58">
        <f t="shared" si="16"/>
        <v>0.87222222222222223</v>
      </c>
      <c r="T29" s="59">
        <f>+S29+$T$3</f>
        <v>0.90694444444444444</v>
      </c>
      <c r="U29" s="102"/>
      <c r="V29" s="60" t="str">
        <f>+$V$3</f>
        <v>(30min)</v>
      </c>
      <c r="W29" s="65">
        <v>0.93680555555555556</v>
      </c>
      <c r="X29" s="59" t="str">
        <f>+$S$3</f>
        <v>(30min)</v>
      </c>
      <c r="Y29" s="152" t="s">
        <v>19</v>
      </c>
      <c r="Z29" s="69">
        <f>+W29+$T$3</f>
        <v>0.97152777777777777</v>
      </c>
      <c r="AA29" s="59" t="str">
        <f>+$V$3</f>
        <v>(30min)</v>
      </c>
      <c r="AB29" s="66" t="s">
        <v>22</v>
      </c>
      <c r="AC29" s="71">
        <f t="shared" si="17"/>
        <v>1.0013888888888889</v>
      </c>
      <c r="AD29" s="59" t="str">
        <f>+$S$3</f>
        <v>(30min)</v>
      </c>
      <c r="AE29" s="152" t="s">
        <v>20</v>
      </c>
      <c r="AF29" s="73">
        <f>+AC29+$T$3</f>
        <v>1.0361111111111112</v>
      </c>
      <c r="AG29" s="59" t="str">
        <f>+$V$3</f>
        <v>(30min)</v>
      </c>
      <c r="AH29" s="66" t="s">
        <v>43</v>
      </c>
      <c r="AI29" s="74">
        <f>+AC29+$T$5</f>
        <v>1.0604166666666666</v>
      </c>
      <c r="AJ29" s="75">
        <f>+AC29+$W$5</f>
        <v>1.0986111111111112</v>
      </c>
      <c r="AK29" s="203">
        <f t="shared" si="18"/>
        <v>1.0659722222222223</v>
      </c>
      <c r="AL29" s="59">
        <f>+AK29+$T$5</f>
        <v>1.125</v>
      </c>
      <c r="AM29" s="66"/>
      <c r="AN29" s="73">
        <f>+AK29+$W$5</f>
        <v>1.1631944444444446</v>
      </c>
      <c r="AO29" s="66"/>
      <c r="AP29" s="86">
        <f>+'2021_09  JST'!AP29</f>
        <v>23</v>
      </c>
    </row>
    <row r="30" spans="1:42" ht="21.1" thickBot="1" x14ac:dyDescent="0.45">
      <c r="A30" s="218"/>
      <c r="B30" s="158">
        <f t="shared" si="20"/>
        <v>0</v>
      </c>
      <c r="C30" s="157"/>
      <c r="D30" s="150">
        <f t="shared" si="8"/>
        <v>1.3770833333333332</v>
      </c>
      <c r="E30" s="153" t="str">
        <f t="shared" ref="E30" si="30">+Y30</f>
        <v>E1</v>
      </c>
      <c r="F30" s="150">
        <f t="shared" si="10"/>
        <v>1.41875</v>
      </c>
      <c r="G30" s="153" t="str">
        <f t="shared" ref="G30" si="31">+AB30</f>
        <v>B3</v>
      </c>
      <c r="H30" s="150">
        <f t="shared" si="12"/>
        <v>1.4416666666666667</v>
      </c>
      <c r="I30" s="153" t="str">
        <f t="shared" ref="I30" si="32">+AE30</f>
        <v>E1</v>
      </c>
      <c r="J30" s="150">
        <f t="shared" si="14"/>
        <v>1.4833333333333334</v>
      </c>
      <c r="K30" s="153" t="str">
        <f t="shared" ref="K30" si="33">+AH30</f>
        <v>B3</v>
      </c>
      <c r="L30" s="161">
        <f t="shared" si="22"/>
        <v>1.5548611111111112</v>
      </c>
      <c r="M30" s="178" t="str">
        <f t="shared" si="23"/>
        <v>B4</v>
      </c>
      <c r="N30" s="161">
        <f t="shared" si="24"/>
        <v>1.6208333333333333</v>
      </c>
      <c r="O30" s="205" t="str">
        <f t="shared" si="25"/>
        <v>B5</v>
      </c>
      <c r="P30" s="189"/>
      <c r="R30" s="244"/>
      <c r="S30" s="61"/>
      <c r="T30" s="62"/>
      <c r="U30" s="103"/>
      <c r="V30" s="63" t="str">
        <f>+$V$4</f>
        <v>(45min)</v>
      </c>
      <c r="W30" s="67">
        <f>+W29+$S$2</f>
        <v>1.3770833333333332</v>
      </c>
      <c r="X30" s="62" t="str">
        <f>+$S$4</f>
        <v>(45min)</v>
      </c>
      <c r="Y30" s="186" t="s">
        <v>51</v>
      </c>
      <c r="Z30" s="70">
        <f>+W30+$T$4</f>
        <v>1.41875</v>
      </c>
      <c r="AA30" s="62" t="str">
        <f>+$V$4</f>
        <v>(45min)</v>
      </c>
      <c r="AB30" s="68" t="s">
        <v>52</v>
      </c>
      <c r="AC30" s="67">
        <f t="shared" si="17"/>
        <v>1.4416666666666667</v>
      </c>
      <c r="AD30" s="72" t="str">
        <f>+$S$4</f>
        <v>(45min)</v>
      </c>
      <c r="AE30" s="186" t="s">
        <v>51</v>
      </c>
      <c r="AF30" s="70">
        <f>+AC30+$T$4</f>
        <v>1.4833333333333334</v>
      </c>
      <c r="AG30" s="62" t="str">
        <f>+$V$4</f>
        <v>(45min)</v>
      </c>
      <c r="AH30" s="68" t="s">
        <v>46</v>
      </c>
      <c r="AI30" s="76">
        <f>+AC30+$T$6</f>
        <v>1.4902777777777778</v>
      </c>
      <c r="AJ30" s="77">
        <f>+AC30+$W$6</f>
        <v>1.5562499999999999</v>
      </c>
      <c r="AK30" s="81">
        <f t="shared" si="18"/>
        <v>1.5062500000000001</v>
      </c>
      <c r="AL30" s="62">
        <f>+AK30+$T$6</f>
        <v>1.5548611111111112</v>
      </c>
      <c r="AM30" s="82" t="s">
        <v>47</v>
      </c>
      <c r="AN30" s="92">
        <f>+AK30+$W$6</f>
        <v>1.6208333333333333</v>
      </c>
      <c r="AO30" s="94" t="s">
        <v>49</v>
      </c>
      <c r="AP30" s="87"/>
    </row>
    <row r="31" spans="1:42" ht="20.399999999999999" x14ac:dyDescent="0.4">
      <c r="A31" s="219">
        <f>+R31</f>
        <v>44458</v>
      </c>
      <c r="B31" s="154">
        <f t="shared" si="20"/>
        <v>0.89097222222222228</v>
      </c>
      <c r="C31" s="155">
        <f>+U31</f>
        <v>0</v>
      </c>
      <c r="D31" s="49">
        <f t="shared" si="8"/>
        <v>0.92083333333333339</v>
      </c>
      <c r="E31" s="151" t="str">
        <f>+Y31</f>
        <v>B1</v>
      </c>
      <c r="F31" s="49">
        <f t="shared" si="10"/>
        <v>0.9555555555555556</v>
      </c>
      <c r="G31" s="149" t="str">
        <f>+AB31</f>
        <v>A1</v>
      </c>
      <c r="H31" s="49">
        <f t="shared" si="12"/>
        <v>0.98541666666666672</v>
      </c>
      <c r="I31" s="151" t="str">
        <f>+AE31</f>
        <v>B2</v>
      </c>
      <c r="J31" s="49">
        <f t="shared" si="14"/>
        <v>1.0201388888888889</v>
      </c>
      <c r="K31" s="149" t="str">
        <f>+AH31</f>
        <v>A2</v>
      </c>
      <c r="L31" s="159">
        <f t="shared" si="22"/>
        <v>1.1090277777777777</v>
      </c>
      <c r="M31" s="160" t="str">
        <f t="shared" si="23"/>
        <v>C</v>
      </c>
      <c r="N31" s="206">
        <f t="shared" si="24"/>
        <v>1.1472222222222224</v>
      </c>
      <c r="O31" s="204" t="str">
        <f t="shared" si="25"/>
        <v>C</v>
      </c>
      <c r="P31" s="188">
        <f>+AP31</f>
        <v>45</v>
      </c>
      <c r="R31" s="196">
        <f>+'2021_09  JST'!R31</f>
        <v>44458</v>
      </c>
      <c r="S31" s="58">
        <f t="shared" si="16"/>
        <v>0.85625000000000007</v>
      </c>
      <c r="T31" s="59">
        <f>+S31+$T$3</f>
        <v>0.89097222222222228</v>
      </c>
      <c r="U31" s="102"/>
      <c r="V31" s="60" t="str">
        <f>+$V$3</f>
        <v>(30min)</v>
      </c>
      <c r="W31" s="65">
        <v>0.92083333333333339</v>
      </c>
      <c r="X31" s="59" t="str">
        <f>+$S$3</f>
        <v>(30min)</v>
      </c>
      <c r="Y31" s="152" t="s">
        <v>19</v>
      </c>
      <c r="Z31" s="69">
        <f>+W31+$T$3</f>
        <v>0.9555555555555556</v>
      </c>
      <c r="AA31" s="59" t="str">
        <f>+$V$3</f>
        <v>(30min)</v>
      </c>
      <c r="AB31" s="66" t="s">
        <v>22</v>
      </c>
      <c r="AC31" s="71">
        <f t="shared" si="17"/>
        <v>0.98541666666666672</v>
      </c>
      <c r="AD31" s="59" t="str">
        <f>+$S$3</f>
        <v>(30min)</v>
      </c>
      <c r="AE31" s="152" t="s">
        <v>20</v>
      </c>
      <c r="AF31" s="73">
        <f>+AC31+$T$3</f>
        <v>1.0201388888888889</v>
      </c>
      <c r="AG31" s="59" t="str">
        <f>+$V$3</f>
        <v>(30min)</v>
      </c>
      <c r="AH31" s="66" t="s">
        <v>43</v>
      </c>
      <c r="AI31" s="74">
        <f>+AC31+$T$5</f>
        <v>1.0444444444444445</v>
      </c>
      <c r="AJ31" s="75">
        <f>+AC31+$W$5</f>
        <v>1.0826388888888889</v>
      </c>
      <c r="AK31" s="84">
        <f t="shared" si="18"/>
        <v>1.05</v>
      </c>
      <c r="AL31" s="59">
        <f>+AK31+$T$5</f>
        <v>1.1090277777777777</v>
      </c>
      <c r="AM31" s="66" t="s">
        <v>57</v>
      </c>
      <c r="AN31" s="73">
        <f>+AK31+$W$5</f>
        <v>1.1472222222222224</v>
      </c>
      <c r="AO31" s="66" t="s">
        <v>57</v>
      </c>
      <c r="AP31" s="86">
        <f>+'2021_09  JST'!AP31</f>
        <v>45</v>
      </c>
    </row>
    <row r="32" spans="1:42" ht="21.1" thickBot="1" x14ac:dyDescent="0.45">
      <c r="A32" s="218"/>
      <c r="B32" s="158">
        <f t="shared" si="20"/>
        <v>0</v>
      </c>
      <c r="C32" s="157"/>
      <c r="D32" s="192">
        <f t="shared" si="8"/>
        <v>1.3611111111111112</v>
      </c>
      <c r="E32" s="193" t="str">
        <f t="shared" ref="E32" si="34">+Y32</f>
        <v>E1</v>
      </c>
      <c r="F32" s="192">
        <f t="shared" si="10"/>
        <v>1.4027777777777779</v>
      </c>
      <c r="G32" s="193" t="str">
        <f t="shared" ref="G32" si="35">+AB32</f>
        <v>B3</v>
      </c>
      <c r="H32" s="247">
        <f t="shared" si="12"/>
        <v>1.4256944444444446</v>
      </c>
      <c r="I32" s="248" t="str">
        <f t="shared" ref="I32" si="36">+AE32</f>
        <v>E1</v>
      </c>
      <c r="J32" s="247">
        <f t="shared" si="14"/>
        <v>1.4673611111111113</v>
      </c>
      <c r="K32" s="248" t="str">
        <f t="shared" ref="K32" si="37">+AH32</f>
        <v>B3</v>
      </c>
      <c r="L32" s="161">
        <f t="shared" si="22"/>
        <v>1.5388888888888892</v>
      </c>
      <c r="M32" s="178" t="str">
        <f t="shared" si="23"/>
        <v>B4</v>
      </c>
      <c r="N32" s="161">
        <f t="shared" si="24"/>
        <v>1.6048611111111113</v>
      </c>
      <c r="O32" s="205" t="str">
        <f t="shared" si="25"/>
        <v>B5</v>
      </c>
      <c r="P32" s="189"/>
      <c r="R32" s="244"/>
      <c r="S32" s="61"/>
      <c r="T32" s="62"/>
      <c r="U32" s="103"/>
      <c r="V32" s="63" t="str">
        <f>+$V$4</f>
        <v>(45min)</v>
      </c>
      <c r="W32" s="67">
        <f>+W31+$S$2</f>
        <v>1.3611111111111112</v>
      </c>
      <c r="X32" s="62" t="str">
        <f>+$S$4</f>
        <v>(45min)</v>
      </c>
      <c r="Y32" s="186" t="s">
        <v>51</v>
      </c>
      <c r="Z32" s="70">
        <f>+W32+$T$4</f>
        <v>1.4027777777777779</v>
      </c>
      <c r="AA32" s="62" t="str">
        <f>+$V$4</f>
        <v>(45min)</v>
      </c>
      <c r="AB32" s="68" t="s">
        <v>52</v>
      </c>
      <c r="AC32" s="67">
        <f t="shared" si="17"/>
        <v>1.4256944444444446</v>
      </c>
      <c r="AD32" s="72" t="str">
        <f>+$S$4</f>
        <v>(45min)</v>
      </c>
      <c r="AE32" s="186" t="s">
        <v>51</v>
      </c>
      <c r="AF32" s="70">
        <f>+AC32+$T$4</f>
        <v>1.4673611111111113</v>
      </c>
      <c r="AG32" s="62" t="str">
        <f>+$V$4</f>
        <v>(45min)</v>
      </c>
      <c r="AH32" s="68" t="s">
        <v>46</v>
      </c>
      <c r="AI32" s="76">
        <f>+AC32+$T$6</f>
        <v>1.4743055555555558</v>
      </c>
      <c r="AJ32" s="77">
        <f>+AC32+$W$6</f>
        <v>1.5402777777777779</v>
      </c>
      <c r="AK32" s="81">
        <f t="shared" si="18"/>
        <v>1.490277777777778</v>
      </c>
      <c r="AL32" s="62">
        <f>+AK32+$T$6</f>
        <v>1.5388888888888892</v>
      </c>
      <c r="AM32" s="82" t="s">
        <v>47</v>
      </c>
      <c r="AN32" s="92">
        <f>+AK32+$W$6</f>
        <v>1.6048611111111113</v>
      </c>
      <c r="AO32" s="94" t="s">
        <v>49</v>
      </c>
      <c r="AP32" s="87"/>
    </row>
    <row r="33" spans="1:42" ht="20.399999999999999" x14ac:dyDescent="0.4">
      <c r="A33" s="219">
        <f>+R33</f>
        <v>44459</v>
      </c>
      <c r="B33" s="159">
        <f t="shared" ref="B33:B34" si="38">+T33</f>
        <v>0.93888888888888888</v>
      </c>
      <c r="C33" s="160" t="str">
        <f>+U33</f>
        <v>A1</v>
      </c>
      <c r="D33" s="49">
        <f t="shared" ref="D33:D34" si="39">+W33</f>
        <v>0.96875</v>
      </c>
      <c r="E33" s="151" t="str">
        <f>+Y33</f>
        <v>B1</v>
      </c>
      <c r="F33" s="49">
        <f t="shared" ref="F33:F34" si="40">+Z33</f>
        <v>1.0034722222222223</v>
      </c>
      <c r="G33" s="149" t="str">
        <f>+AB33</f>
        <v>A1</v>
      </c>
      <c r="H33" s="49">
        <f t="shared" ref="H33:H34" si="41">+AC33</f>
        <v>1.0333333333333334</v>
      </c>
      <c r="I33" s="151" t="str">
        <f>+AE33</f>
        <v>B2</v>
      </c>
      <c r="J33" s="49">
        <f t="shared" ref="J33:J34" si="42">+AF33</f>
        <v>1.0680555555555558</v>
      </c>
      <c r="K33" s="149" t="str">
        <f>+AH33</f>
        <v>A2</v>
      </c>
      <c r="L33" s="154">
        <f t="shared" si="22"/>
        <v>1.1569444444444446</v>
      </c>
      <c r="M33" s="155">
        <f t="shared" si="23"/>
        <v>0</v>
      </c>
      <c r="N33" s="167">
        <f t="shared" si="24"/>
        <v>1.1951388888888892</v>
      </c>
      <c r="O33" s="175">
        <f t="shared" si="25"/>
        <v>0</v>
      </c>
      <c r="P33" s="188">
        <f>+AP33</f>
        <v>67</v>
      </c>
      <c r="R33" s="196">
        <f>+'2021_09  JST'!R33</f>
        <v>44459</v>
      </c>
      <c r="S33" s="64">
        <f t="shared" ref="S33" si="43">+W33-+$R$2</f>
        <v>0.90416666666666667</v>
      </c>
      <c r="T33" s="59">
        <f>+S33+$T$3</f>
        <v>0.93888888888888888</v>
      </c>
      <c r="U33" s="102" t="s">
        <v>91</v>
      </c>
      <c r="V33" s="60" t="str">
        <f>+$V$3</f>
        <v>(30min)</v>
      </c>
      <c r="W33" s="65">
        <v>0.96875</v>
      </c>
      <c r="X33" s="59" t="str">
        <f>+$S$3</f>
        <v>(30min)</v>
      </c>
      <c r="Y33" s="152" t="s">
        <v>19</v>
      </c>
      <c r="Z33" s="69">
        <f>+W33+$T$3</f>
        <v>1.0034722222222223</v>
      </c>
      <c r="AA33" s="59" t="str">
        <f>+$V$3</f>
        <v>(30min)</v>
      </c>
      <c r="AB33" s="66" t="s">
        <v>22</v>
      </c>
      <c r="AC33" s="71">
        <f t="shared" ref="AC33:AC34" si="44">+W33+$R$2</f>
        <v>1.0333333333333334</v>
      </c>
      <c r="AD33" s="59" t="str">
        <f>+$S$3</f>
        <v>(30min)</v>
      </c>
      <c r="AE33" s="152" t="s">
        <v>20</v>
      </c>
      <c r="AF33" s="73">
        <f>+AC33+$T$3</f>
        <v>1.0680555555555558</v>
      </c>
      <c r="AG33" s="59" t="str">
        <f>+$V$3</f>
        <v>(30min)</v>
      </c>
      <c r="AH33" s="66" t="s">
        <v>21</v>
      </c>
      <c r="AI33" s="74">
        <f>+AC33+$T$5</f>
        <v>1.0923611111111111</v>
      </c>
      <c r="AJ33" s="75">
        <f>+AC33+$W$5</f>
        <v>1.1305555555555558</v>
      </c>
      <c r="AK33" s="203">
        <f t="shared" ref="AK33:AK34" si="45">+AC33+$R$2</f>
        <v>1.0979166666666669</v>
      </c>
      <c r="AL33" s="59">
        <f>+AK33+$T$5</f>
        <v>1.1569444444444446</v>
      </c>
      <c r="AM33" s="66"/>
      <c r="AN33" s="73">
        <f>+AK33+$W$5</f>
        <v>1.1951388888888892</v>
      </c>
      <c r="AO33" s="66"/>
      <c r="AP33" s="86">
        <f>+'2021_09  JST'!AP33</f>
        <v>67</v>
      </c>
    </row>
    <row r="34" spans="1:42" ht="21.1" thickBot="1" x14ac:dyDescent="0.45">
      <c r="A34" s="218"/>
      <c r="B34" s="158">
        <f t="shared" si="38"/>
        <v>0</v>
      </c>
      <c r="C34" s="157"/>
      <c r="D34" s="192">
        <f t="shared" si="39"/>
        <v>1.4090277777777778</v>
      </c>
      <c r="E34" s="193" t="str">
        <f t="shared" ref="E34" si="46">+Y34</f>
        <v>E1</v>
      </c>
      <c r="F34" s="192">
        <f t="shared" si="40"/>
        <v>1.4506944444444445</v>
      </c>
      <c r="G34" s="193" t="str">
        <f t="shared" ref="G34" si="47">+AB34</f>
        <v>B3</v>
      </c>
      <c r="H34" s="247">
        <f t="shared" si="41"/>
        <v>1.4736111111111112</v>
      </c>
      <c r="I34" s="248" t="str">
        <f t="shared" ref="I34" si="48">+AE34</f>
        <v>E1</v>
      </c>
      <c r="J34" s="247">
        <f t="shared" si="42"/>
        <v>1.5152777777777779</v>
      </c>
      <c r="K34" s="248" t="str">
        <f t="shared" ref="K34" si="49">+AH34</f>
        <v>B3</v>
      </c>
      <c r="L34" s="158">
        <f t="shared" si="22"/>
        <v>1.5868055555555558</v>
      </c>
      <c r="M34" s="169">
        <f t="shared" si="23"/>
        <v>0</v>
      </c>
      <c r="N34" s="158">
        <f t="shared" si="24"/>
        <v>1.6527777777777779</v>
      </c>
      <c r="O34" s="171">
        <f t="shared" si="25"/>
        <v>0</v>
      </c>
      <c r="P34" s="189"/>
      <c r="R34" s="244"/>
      <c r="S34" s="61"/>
      <c r="T34" s="62"/>
      <c r="U34" s="103"/>
      <c r="V34" s="63" t="str">
        <f>+$V$4</f>
        <v>(45min)</v>
      </c>
      <c r="W34" s="67">
        <f>+W33+$S$2</f>
        <v>1.4090277777777778</v>
      </c>
      <c r="X34" s="62" t="str">
        <f>+$S$4</f>
        <v>(45min)</v>
      </c>
      <c r="Y34" s="186" t="s">
        <v>44</v>
      </c>
      <c r="Z34" s="70">
        <f>+W34+$T$4</f>
        <v>1.4506944444444445</v>
      </c>
      <c r="AA34" s="62" t="str">
        <f>+$V$4</f>
        <v>(45min)</v>
      </c>
      <c r="AB34" s="68" t="s">
        <v>46</v>
      </c>
      <c r="AC34" s="67">
        <f t="shared" si="44"/>
        <v>1.4736111111111112</v>
      </c>
      <c r="AD34" s="72" t="str">
        <f>+$S$4</f>
        <v>(45min)</v>
      </c>
      <c r="AE34" s="186" t="s">
        <v>44</v>
      </c>
      <c r="AF34" s="70">
        <f>+AC34+$T$4</f>
        <v>1.5152777777777779</v>
      </c>
      <c r="AG34" s="62" t="str">
        <f>+$V$4</f>
        <v>(45min)</v>
      </c>
      <c r="AH34" s="68" t="s">
        <v>46</v>
      </c>
      <c r="AI34" s="76">
        <f>+AC34+$T$6</f>
        <v>1.5222222222222224</v>
      </c>
      <c r="AJ34" s="77">
        <f>+AC34+$W$6</f>
        <v>1.5881944444444445</v>
      </c>
      <c r="AK34" s="79">
        <f t="shared" si="45"/>
        <v>1.5381944444444446</v>
      </c>
      <c r="AL34" s="62">
        <f>+AK34+$T$6</f>
        <v>1.5868055555555558</v>
      </c>
      <c r="AM34" s="82"/>
      <c r="AN34" s="92">
        <f>+AK34+$W$6</f>
        <v>1.6527777777777779</v>
      </c>
      <c r="AO34" s="94"/>
      <c r="AP34" s="87"/>
    </row>
    <row r="35" spans="1:42" ht="20.399999999999999" x14ac:dyDescent="0.4">
      <c r="A35" s="219">
        <f>+R35</f>
        <v>44464</v>
      </c>
      <c r="B35" s="154">
        <f t="shared" si="20"/>
        <v>0.92222222222222228</v>
      </c>
      <c r="C35" s="155">
        <f>+U35</f>
        <v>0</v>
      </c>
      <c r="D35" s="49">
        <f t="shared" si="8"/>
        <v>0.95208333333333339</v>
      </c>
      <c r="E35" s="151" t="str">
        <f>+Y35</f>
        <v>B1</v>
      </c>
      <c r="F35" s="49">
        <f t="shared" si="10"/>
        <v>0.9868055555555556</v>
      </c>
      <c r="G35" s="149" t="str">
        <f>+AB35</f>
        <v>A1</v>
      </c>
      <c r="H35" s="49">
        <f t="shared" si="12"/>
        <v>1.0166666666666668</v>
      </c>
      <c r="I35" s="151" t="str">
        <f>+AE35</f>
        <v>B2</v>
      </c>
      <c r="J35" s="49">
        <f t="shared" si="14"/>
        <v>1.0513888888888892</v>
      </c>
      <c r="K35" s="149" t="str">
        <f>+AH35</f>
        <v>A2</v>
      </c>
      <c r="L35" s="154">
        <f t="shared" si="22"/>
        <v>1.1402777777777779</v>
      </c>
      <c r="M35" s="155">
        <f t="shared" si="23"/>
        <v>0</v>
      </c>
      <c r="N35" s="172">
        <f t="shared" si="24"/>
        <v>1.1784722222222226</v>
      </c>
      <c r="O35" s="175">
        <f t="shared" si="25"/>
        <v>0</v>
      </c>
      <c r="P35" s="188">
        <f>+AP35</f>
        <v>89</v>
      </c>
      <c r="R35" s="196">
        <f>+'2021_09  JST'!R35</f>
        <v>44464</v>
      </c>
      <c r="S35" s="58">
        <f t="shared" si="16"/>
        <v>0.88750000000000007</v>
      </c>
      <c r="T35" s="59">
        <f>+S35+$T$3</f>
        <v>0.92222222222222228</v>
      </c>
      <c r="U35" s="102"/>
      <c r="V35" s="60" t="str">
        <f>+$V$3</f>
        <v>(30min)</v>
      </c>
      <c r="W35" s="65">
        <v>0.95208333333333339</v>
      </c>
      <c r="X35" s="59" t="str">
        <f>+$S$3</f>
        <v>(30min)</v>
      </c>
      <c r="Y35" s="152" t="s">
        <v>19</v>
      </c>
      <c r="Z35" s="69">
        <f>+W35+$T$3</f>
        <v>0.9868055555555556</v>
      </c>
      <c r="AA35" s="59" t="str">
        <f>+$V$3</f>
        <v>(30min)</v>
      </c>
      <c r="AB35" s="66" t="s">
        <v>22</v>
      </c>
      <c r="AC35" s="71">
        <f t="shared" si="17"/>
        <v>1.0166666666666668</v>
      </c>
      <c r="AD35" s="59" t="str">
        <f>+$S$3</f>
        <v>(30min)</v>
      </c>
      <c r="AE35" s="152" t="s">
        <v>20</v>
      </c>
      <c r="AF35" s="73">
        <f>+AC35+$T$3</f>
        <v>1.0513888888888892</v>
      </c>
      <c r="AG35" s="59" t="str">
        <f>+$V$3</f>
        <v>(30min)</v>
      </c>
      <c r="AH35" s="66" t="s">
        <v>43</v>
      </c>
      <c r="AI35" s="74">
        <f>+AC35+$T$5</f>
        <v>1.0756944444444445</v>
      </c>
      <c r="AJ35" s="75">
        <f>+AC35+$W$5</f>
        <v>1.1138888888888892</v>
      </c>
      <c r="AK35" s="203">
        <f t="shared" si="18"/>
        <v>1.0812500000000003</v>
      </c>
      <c r="AL35" s="59">
        <f>+AK35+$T$5</f>
        <v>1.1402777777777779</v>
      </c>
      <c r="AM35" s="78"/>
      <c r="AN35" s="73">
        <f>+AK35+$W$5</f>
        <v>1.1784722222222226</v>
      </c>
      <c r="AO35" s="95"/>
      <c r="AP35" s="86">
        <f>+'2021_09  JST'!AP35</f>
        <v>89</v>
      </c>
    </row>
    <row r="36" spans="1:42" ht="21.1" thickBot="1" x14ac:dyDescent="0.45">
      <c r="A36" s="218"/>
      <c r="B36" s="158">
        <f t="shared" si="20"/>
        <v>0</v>
      </c>
      <c r="C36" s="162"/>
      <c r="D36" s="150">
        <f t="shared" si="8"/>
        <v>1.3923611111111112</v>
      </c>
      <c r="E36" s="153" t="str">
        <f t="shared" ref="E36" si="50">+Y36</f>
        <v>E1</v>
      </c>
      <c r="F36" s="150">
        <f t="shared" si="10"/>
        <v>1.4340277777777779</v>
      </c>
      <c r="G36" s="153" t="str">
        <f t="shared" ref="G36" si="51">+AB36</f>
        <v>B3</v>
      </c>
      <c r="H36" s="150">
        <f t="shared" si="12"/>
        <v>1.4569444444444446</v>
      </c>
      <c r="I36" s="153" t="str">
        <f t="shared" ref="I36" si="52">+AE36</f>
        <v>E1</v>
      </c>
      <c r="J36" s="150">
        <f t="shared" si="14"/>
        <v>1.4986111111111113</v>
      </c>
      <c r="K36" s="153" t="str">
        <f t="shared" ref="K36" si="53">+AH36</f>
        <v>B3</v>
      </c>
      <c r="L36" s="158">
        <f t="shared" si="22"/>
        <v>1.5701388888888892</v>
      </c>
      <c r="M36" s="169">
        <f t="shared" si="23"/>
        <v>0</v>
      </c>
      <c r="N36" s="170">
        <f t="shared" si="24"/>
        <v>1.6361111111111113</v>
      </c>
      <c r="O36" s="171">
        <f t="shared" si="25"/>
        <v>0</v>
      </c>
      <c r="P36" s="189"/>
      <c r="R36" s="244"/>
      <c r="S36" s="61"/>
      <c r="T36" s="62"/>
      <c r="U36" s="103"/>
      <c r="V36" s="63" t="str">
        <f>+$V$4</f>
        <v>(45min)</v>
      </c>
      <c r="W36" s="67">
        <f>+W35+$S$2</f>
        <v>1.3923611111111112</v>
      </c>
      <c r="X36" s="62" t="str">
        <f>+$S$4</f>
        <v>(45min)</v>
      </c>
      <c r="Y36" s="186" t="s">
        <v>51</v>
      </c>
      <c r="Z36" s="70">
        <f>+W36+$T$4</f>
        <v>1.4340277777777779</v>
      </c>
      <c r="AA36" s="62" t="str">
        <f>+$V$4</f>
        <v>(45min)</v>
      </c>
      <c r="AB36" s="68" t="s">
        <v>52</v>
      </c>
      <c r="AC36" s="67">
        <f t="shared" si="17"/>
        <v>1.4569444444444446</v>
      </c>
      <c r="AD36" s="72" t="str">
        <f>+$S$4</f>
        <v>(45min)</v>
      </c>
      <c r="AE36" s="186" t="s">
        <v>51</v>
      </c>
      <c r="AF36" s="70">
        <f>+AC36+$T$4</f>
        <v>1.4986111111111113</v>
      </c>
      <c r="AG36" s="62" t="str">
        <f>+$V$4</f>
        <v>(45min)</v>
      </c>
      <c r="AH36" s="68" t="s">
        <v>46</v>
      </c>
      <c r="AI36" s="76">
        <f>+AC36+$T$6</f>
        <v>1.5055555555555558</v>
      </c>
      <c r="AJ36" s="77">
        <f>+AC36+$W$6</f>
        <v>1.5715277777777779</v>
      </c>
      <c r="AK36" s="79">
        <f t="shared" si="18"/>
        <v>1.521527777777778</v>
      </c>
      <c r="AL36" s="62">
        <f>+AK36+$T$6</f>
        <v>1.5701388888888892</v>
      </c>
      <c r="AM36" s="83"/>
      <c r="AN36" s="92">
        <f>+AK36+$W$6</f>
        <v>1.6361111111111113</v>
      </c>
      <c r="AO36" s="96"/>
      <c r="AP36" s="87"/>
    </row>
    <row r="37" spans="1:42" ht="20.399999999999999" x14ac:dyDescent="0.4">
      <c r="A37" s="219">
        <f>+R37</f>
        <v>44465</v>
      </c>
      <c r="B37" s="154">
        <f t="shared" si="20"/>
        <v>0.90624999999999989</v>
      </c>
      <c r="C37" s="155">
        <f>+U37</f>
        <v>0</v>
      </c>
      <c r="D37" s="49">
        <f t="shared" si="8"/>
        <v>0.93611111111111101</v>
      </c>
      <c r="E37" s="151" t="str">
        <f>+Y37</f>
        <v>B1</v>
      </c>
      <c r="F37" s="49">
        <f t="shared" si="10"/>
        <v>0.97083333333333321</v>
      </c>
      <c r="G37" s="149" t="str">
        <f>+AB37</f>
        <v>A1</v>
      </c>
      <c r="H37" s="49">
        <f t="shared" si="12"/>
        <v>1.0006944444444443</v>
      </c>
      <c r="I37" s="151" t="str">
        <f>+AE37</f>
        <v>B2</v>
      </c>
      <c r="J37" s="49">
        <f t="shared" si="14"/>
        <v>1.0354166666666667</v>
      </c>
      <c r="K37" s="149" t="str">
        <f>+AH37</f>
        <v>A2</v>
      </c>
      <c r="L37" s="154">
        <f t="shared" si="22"/>
        <v>1.1243055555555554</v>
      </c>
      <c r="M37" s="155">
        <f t="shared" si="23"/>
        <v>0</v>
      </c>
      <c r="N37" s="167">
        <f t="shared" si="24"/>
        <v>1.1625000000000001</v>
      </c>
      <c r="O37" s="175">
        <f t="shared" si="25"/>
        <v>0</v>
      </c>
      <c r="P37" s="188" t="str">
        <f>+AP37</f>
        <v>AB</v>
      </c>
      <c r="R37" s="196">
        <f>+'2021_09  JST'!R37</f>
        <v>44465</v>
      </c>
      <c r="S37" s="58">
        <f t="shared" si="16"/>
        <v>0.87152777777777768</v>
      </c>
      <c r="T37" s="59">
        <f>+S37+$T$3</f>
        <v>0.90624999999999989</v>
      </c>
      <c r="U37" s="102"/>
      <c r="V37" s="60" t="str">
        <f>+$V$3</f>
        <v>(30min)</v>
      </c>
      <c r="W37" s="65">
        <v>0.93611111111111101</v>
      </c>
      <c r="X37" s="59" t="str">
        <f>+$S$3</f>
        <v>(30min)</v>
      </c>
      <c r="Y37" s="152" t="s">
        <v>19</v>
      </c>
      <c r="Z37" s="69">
        <f>+W37+$T$3</f>
        <v>0.97083333333333321</v>
      </c>
      <c r="AA37" s="59" t="str">
        <f>+$V$3</f>
        <v>(30min)</v>
      </c>
      <c r="AB37" s="66" t="s">
        <v>22</v>
      </c>
      <c r="AC37" s="71">
        <f t="shared" si="17"/>
        <v>1.0006944444444443</v>
      </c>
      <c r="AD37" s="59" t="str">
        <f>+$S$3</f>
        <v>(30min)</v>
      </c>
      <c r="AE37" s="152" t="s">
        <v>20</v>
      </c>
      <c r="AF37" s="73">
        <f>+AC37+$T$3</f>
        <v>1.0354166666666667</v>
      </c>
      <c r="AG37" s="59" t="str">
        <f>+$V$3</f>
        <v>(30min)</v>
      </c>
      <c r="AH37" s="66" t="s">
        <v>43</v>
      </c>
      <c r="AI37" s="74">
        <f>+AC37+$T$5</f>
        <v>1.059722222222222</v>
      </c>
      <c r="AJ37" s="75">
        <f>+AC37+$W$5</f>
        <v>1.0979166666666667</v>
      </c>
      <c r="AK37" s="203">
        <f t="shared" si="18"/>
        <v>1.0652777777777778</v>
      </c>
      <c r="AL37" s="59">
        <f>+AK37+$T$5</f>
        <v>1.1243055555555554</v>
      </c>
      <c r="AM37" s="66"/>
      <c r="AN37" s="73">
        <f>+AK37+$W$5</f>
        <v>1.1625000000000001</v>
      </c>
      <c r="AO37" s="66"/>
      <c r="AP37" s="86" t="str">
        <f>+'2021_09  JST'!AP37</f>
        <v>AB</v>
      </c>
    </row>
    <row r="38" spans="1:42" ht="21.1" thickBot="1" x14ac:dyDescent="0.45">
      <c r="A38" s="218"/>
      <c r="B38" s="158">
        <f t="shared" si="20"/>
        <v>0</v>
      </c>
      <c r="C38" s="157"/>
      <c r="D38" s="192">
        <f t="shared" si="8"/>
        <v>1.3763888888888887</v>
      </c>
      <c r="E38" s="193" t="str">
        <f t="shared" ref="E38" si="54">+Y38</f>
        <v>E2</v>
      </c>
      <c r="F38" s="192">
        <f t="shared" si="10"/>
        <v>1.4180555555555554</v>
      </c>
      <c r="G38" s="193" t="str">
        <f t="shared" ref="G38" si="55">+AB38</f>
        <v>B3</v>
      </c>
      <c r="H38" s="247">
        <f t="shared" si="12"/>
        <v>1.4409722222222221</v>
      </c>
      <c r="I38" s="248" t="str">
        <f t="shared" ref="I38" si="56">+AE38</f>
        <v>E1</v>
      </c>
      <c r="J38" s="247">
        <f t="shared" si="14"/>
        <v>1.4826388888888888</v>
      </c>
      <c r="K38" s="248" t="str">
        <f t="shared" ref="K38" si="57">+AH38</f>
        <v>B3</v>
      </c>
      <c r="L38" s="161">
        <f t="shared" si="22"/>
        <v>1.5541666666666667</v>
      </c>
      <c r="M38" s="178" t="str">
        <f t="shared" si="23"/>
        <v>B4</v>
      </c>
      <c r="N38" s="173">
        <f t="shared" si="24"/>
        <v>1.6201388888888888</v>
      </c>
      <c r="O38" s="174" t="str">
        <f t="shared" si="25"/>
        <v>B5</v>
      </c>
      <c r="P38" s="189"/>
      <c r="R38" s="244"/>
      <c r="S38" s="61"/>
      <c r="T38" s="62"/>
      <c r="U38" s="103"/>
      <c r="V38" s="63" t="str">
        <f>+$V$4</f>
        <v>(45min)</v>
      </c>
      <c r="W38" s="67">
        <f>+W37+$S$2</f>
        <v>1.3763888888888887</v>
      </c>
      <c r="X38" s="62" t="str">
        <f>+$S$4</f>
        <v>(45min)</v>
      </c>
      <c r="Y38" s="186" t="s">
        <v>60</v>
      </c>
      <c r="Z38" s="70">
        <f>+W38+$T$4</f>
        <v>1.4180555555555554</v>
      </c>
      <c r="AA38" s="62" t="str">
        <f>+$V$4</f>
        <v>(45min)</v>
      </c>
      <c r="AB38" s="68" t="s">
        <v>52</v>
      </c>
      <c r="AC38" s="67">
        <f t="shared" si="17"/>
        <v>1.4409722222222221</v>
      </c>
      <c r="AD38" s="72" t="str">
        <f>+$S$4</f>
        <v>(45min)</v>
      </c>
      <c r="AE38" s="186" t="s">
        <v>51</v>
      </c>
      <c r="AF38" s="70">
        <f>+AC38+$T$4</f>
        <v>1.4826388888888888</v>
      </c>
      <c r="AG38" s="62" t="str">
        <f>+$V$4</f>
        <v>(45min)</v>
      </c>
      <c r="AH38" s="68" t="s">
        <v>46</v>
      </c>
      <c r="AI38" s="76">
        <f>+AC38+$T$6</f>
        <v>1.4895833333333333</v>
      </c>
      <c r="AJ38" s="77">
        <f>+AC38+$W$6</f>
        <v>1.5555555555555554</v>
      </c>
      <c r="AK38" s="81">
        <f t="shared" si="18"/>
        <v>1.5055555555555555</v>
      </c>
      <c r="AL38" s="62">
        <f>+AK38+$T$6</f>
        <v>1.5541666666666667</v>
      </c>
      <c r="AM38" s="85" t="s">
        <v>47</v>
      </c>
      <c r="AN38" s="92">
        <f>+AK38+$W$6</f>
        <v>1.6201388888888888</v>
      </c>
      <c r="AO38" s="136" t="s">
        <v>49</v>
      </c>
      <c r="AP38" s="87"/>
    </row>
    <row r="39" spans="1:42" ht="20.399999999999999" hidden="1" x14ac:dyDescent="0.4">
      <c r="A39" s="307">
        <v>28</v>
      </c>
      <c r="B39" s="163">
        <f t="shared" si="20"/>
        <v>0.29930555555555555</v>
      </c>
      <c r="C39" s="164"/>
      <c r="D39" s="49">
        <f t="shared" si="8"/>
        <v>0.32916666666666666</v>
      </c>
      <c r="E39" s="151" t="str">
        <f>+Y41</f>
        <v>B1</v>
      </c>
      <c r="F39" s="49">
        <f t="shared" si="10"/>
        <v>0.36388888888888887</v>
      </c>
      <c r="G39" s="149" t="str">
        <f>+AB41</f>
        <v>A1</v>
      </c>
      <c r="H39" s="49">
        <f t="shared" si="12"/>
        <v>0.39374999999999999</v>
      </c>
      <c r="I39" s="151" t="str">
        <f>+AE41</f>
        <v>B2</v>
      </c>
      <c r="J39" s="49">
        <f t="shared" si="14"/>
        <v>0.4284722222222222</v>
      </c>
      <c r="K39" s="149" t="str">
        <f>+AH41</f>
        <v>A2</v>
      </c>
      <c r="L39" s="159"/>
      <c r="M39" s="183"/>
      <c r="N39" s="176"/>
      <c r="O39" s="177"/>
      <c r="P39" s="190" t="s">
        <v>97</v>
      </c>
      <c r="R39" s="4">
        <v>28</v>
      </c>
      <c r="S39" s="58">
        <f t="shared" ref="S39" si="58">+W39-+$R$2</f>
        <v>0.26458333333333334</v>
      </c>
      <c r="T39" s="59">
        <f>+S39+$T$3</f>
        <v>0.29930555555555555</v>
      </c>
      <c r="U39" s="102"/>
      <c r="V39" s="60" t="str">
        <f>+$V$3</f>
        <v>(30min)</v>
      </c>
      <c r="W39" s="65">
        <v>0.32916666666666666</v>
      </c>
      <c r="X39" s="59" t="str">
        <f>+$S$3</f>
        <v>(30min)</v>
      </c>
      <c r="Y39" s="152" t="s">
        <v>19</v>
      </c>
      <c r="Z39" s="69">
        <f>+W39+$T$3</f>
        <v>0.36388888888888887</v>
      </c>
      <c r="AA39" s="59" t="str">
        <f>+$V$3</f>
        <v>(30min)</v>
      </c>
      <c r="AB39" s="66" t="s">
        <v>22</v>
      </c>
      <c r="AC39" s="71">
        <f t="shared" ref="AC39:AC40" si="59">+W39+$R$2</f>
        <v>0.39374999999999999</v>
      </c>
      <c r="AD39" s="59" t="str">
        <f>+$S$3</f>
        <v>(30min)</v>
      </c>
      <c r="AE39" s="152" t="s">
        <v>20</v>
      </c>
      <c r="AF39" s="73">
        <f>+AC39+$T$3</f>
        <v>0.4284722222222222</v>
      </c>
      <c r="AG39" s="59" t="str">
        <f>+$V$3</f>
        <v>(30min)</v>
      </c>
      <c r="AH39" s="66" t="s">
        <v>21</v>
      </c>
      <c r="AI39" s="74">
        <f>+AC39+$T$5</f>
        <v>0.45277777777777778</v>
      </c>
      <c r="AJ39" s="75">
        <f>+AC39+$W$5</f>
        <v>0.4909722222222222</v>
      </c>
      <c r="AK39" s="203">
        <f t="shared" ref="AK39:AK40" si="60">+AC39+$R$2</f>
        <v>0.45833333333333331</v>
      </c>
      <c r="AL39" s="59">
        <f>+AK39+$T$5</f>
        <v>0.51736111111111105</v>
      </c>
      <c r="AM39" s="66"/>
      <c r="AN39" s="73">
        <f>+AK39+$W$5</f>
        <v>0.55555555555555558</v>
      </c>
      <c r="AO39" s="66"/>
      <c r="AP39" s="134" t="s">
        <v>97</v>
      </c>
    </row>
    <row r="40" spans="1:42" ht="21.1" hidden="1" thickBot="1" x14ac:dyDescent="0.45">
      <c r="A40" s="308"/>
      <c r="B40" s="158">
        <f t="shared" si="20"/>
        <v>0</v>
      </c>
      <c r="C40" s="157"/>
      <c r="D40" s="150">
        <f t="shared" si="8"/>
        <v>0.76944444444444438</v>
      </c>
      <c r="E40" s="153" t="str">
        <f t="shared" ref="E40" si="61">+Y42</f>
        <v>E1</v>
      </c>
      <c r="F40" s="150">
        <f t="shared" si="10"/>
        <v>0.81111111111111101</v>
      </c>
      <c r="G40" s="153" t="str">
        <f t="shared" ref="G40" si="62">+AB42</f>
        <v>B3</v>
      </c>
      <c r="H40" s="150">
        <f t="shared" si="12"/>
        <v>0.8340277777777777</v>
      </c>
      <c r="I40" s="153" t="str">
        <f t="shared" ref="I40" si="63">+AE42</f>
        <v>E1</v>
      </c>
      <c r="J40" s="150">
        <f t="shared" si="14"/>
        <v>0.87569444444444433</v>
      </c>
      <c r="K40" s="153" t="str">
        <f t="shared" ref="K40" si="64">+AH42</f>
        <v>B3</v>
      </c>
      <c r="L40" s="179"/>
      <c r="M40" s="180"/>
      <c r="N40" s="181"/>
      <c r="O40" s="182"/>
      <c r="P40" s="191" t="s">
        <v>87</v>
      </c>
      <c r="R40" s="213">
        <v>28</v>
      </c>
      <c r="S40" s="61"/>
      <c r="T40" s="62"/>
      <c r="U40" s="103"/>
      <c r="V40" s="63" t="str">
        <f>+$V$4</f>
        <v>(45min)</v>
      </c>
      <c r="W40" s="67">
        <f>+W39+$S$2</f>
        <v>0.76944444444444438</v>
      </c>
      <c r="X40" s="62" t="str">
        <f>+$S$4</f>
        <v>(45min)</v>
      </c>
      <c r="Y40" s="186" t="s">
        <v>44</v>
      </c>
      <c r="Z40" s="70">
        <f>+W40+$T$4</f>
        <v>0.81111111111111101</v>
      </c>
      <c r="AA40" s="62" t="str">
        <f>+$V$4</f>
        <v>(45min)</v>
      </c>
      <c r="AB40" s="68" t="s">
        <v>46</v>
      </c>
      <c r="AC40" s="67">
        <f t="shared" si="59"/>
        <v>0.8340277777777777</v>
      </c>
      <c r="AD40" s="72" t="str">
        <f>+$S$4</f>
        <v>(45min)</v>
      </c>
      <c r="AE40" s="186" t="s">
        <v>44</v>
      </c>
      <c r="AF40" s="70">
        <f>+AC40+$T$4</f>
        <v>0.87569444444444433</v>
      </c>
      <c r="AG40" s="62" t="str">
        <f>+$V$4</f>
        <v>(45min)</v>
      </c>
      <c r="AH40" s="68" t="s">
        <v>46</v>
      </c>
      <c r="AI40" s="76">
        <f>+AC40+$T$6</f>
        <v>0.88263888888888886</v>
      </c>
      <c r="AJ40" s="77">
        <f>+AC40+$W$6</f>
        <v>0.94861111111111107</v>
      </c>
      <c r="AK40" s="79">
        <f t="shared" si="60"/>
        <v>0.89861111111111103</v>
      </c>
      <c r="AL40" s="62">
        <f>+AK40+$T$6</f>
        <v>0.94722222222222219</v>
      </c>
      <c r="AM40" s="85"/>
      <c r="AN40" s="135">
        <f>+AK40+$W$6</f>
        <v>1.0131944444444443</v>
      </c>
      <c r="AO40" s="136"/>
      <c r="AP40" s="137" t="s">
        <v>88</v>
      </c>
    </row>
    <row r="41" spans="1:42" ht="20.399999999999999" hidden="1" x14ac:dyDescent="0.4">
      <c r="A41" s="307">
        <v>29</v>
      </c>
      <c r="B41" s="163">
        <f t="shared" si="20"/>
        <v>0.28333333333333333</v>
      </c>
      <c r="C41" s="164"/>
      <c r="D41" s="49">
        <f t="shared" si="8"/>
        <v>0.31319444444444444</v>
      </c>
      <c r="E41" s="202" t="s">
        <v>89</v>
      </c>
      <c r="F41" s="49">
        <f t="shared" si="10"/>
        <v>0.34791666666666665</v>
      </c>
      <c r="G41" s="149" t="s">
        <v>92</v>
      </c>
      <c r="H41" s="49">
        <f t="shared" si="12"/>
        <v>0.37777777777777777</v>
      </c>
      <c r="I41" s="151" t="s">
        <v>94</v>
      </c>
      <c r="J41" s="49">
        <f t="shared" si="14"/>
        <v>0.41249999999999998</v>
      </c>
      <c r="K41" s="149">
        <f>+AH43</f>
        <v>0</v>
      </c>
      <c r="L41" s="159"/>
      <c r="M41" s="183"/>
      <c r="N41" s="176"/>
      <c r="O41" s="177"/>
      <c r="P41" s="190">
        <v>45</v>
      </c>
      <c r="R41" s="7">
        <v>29</v>
      </c>
      <c r="S41" s="58">
        <f t="shared" si="16"/>
        <v>0.24861111111111112</v>
      </c>
      <c r="T41" s="59">
        <f>+S41+$T$3</f>
        <v>0.28333333333333333</v>
      </c>
      <c r="U41" s="102"/>
      <c r="V41" s="60" t="str">
        <f>+$V$3</f>
        <v>(30min)</v>
      </c>
      <c r="W41" s="65">
        <v>0.31319444444444444</v>
      </c>
      <c r="X41" s="59" t="str">
        <f>+$S$3</f>
        <v>(30min)</v>
      </c>
      <c r="Y41" s="152" t="s">
        <v>19</v>
      </c>
      <c r="Z41" s="69">
        <f>+W41+$T$3</f>
        <v>0.34791666666666665</v>
      </c>
      <c r="AA41" s="59" t="str">
        <f>+$V$3</f>
        <v>(30min)</v>
      </c>
      <c r="AB41" s="66" t="s">
        <v>22</v>
      </c>
      <c r="AC41" s="71">
        <f t="shared" si="17"/>
        <v>0.37777777777777777</v>
      </c>
      <c r="AD41" s="59" t="str">
        <f>+$S$3</f>
        <v>(30min)</v>
      </c>
      <c r="AE41" s="152" t="s">
        <v>20</v>
      </c>
      <c r="AF41" s="73">
        <f>+AC41+$T$3</f>
        <v>0.41249999999999998</v>
      </c>
      <c r="AG41" s="59" t="str">
        <f>+$V$3</f>
        <v>(30min)</v>
      </c>
      <c r="AH41" s="66" t="s">
        <v>43</v>
      </c>
      <c r="AI41" s="74">
        <f>+AC41+$T$5</f>
        <v>0.43680555555555556</v>
      </c>
      <c r="AJ41" s="75">
        <f>+AC41+$W$5</f>
        <v>0.47499999999999998</v>
      </c>
      <c r="AK41" s="203">
        <f t="shared" si="18"/>
        <v>0.44236111111111109</v>
      </c>
      <c r="AL41" s="59">
        <f>+AK41+$T$5</f>
        <v>0.50138888888888888</v>
      </c>
      <c r="AM41" s="66"/>
      <c r="AN41" s="73">
        <f>+AK41+$W$5</f>
        <v>0.5395833333333333</v>
      </c>
      <c r="AO41" s="66"/>
      <c r="AP41" s="134">
        <v>45</v>
      </c>
    </row>
    <row r="42" spans="1:42" ht="21.1" hidden="1" thickBot="1" x14ac:dyDescent="0.45">
      <c r="A42" s="308"/>
      <c r="B42" s="158">
        <f t="shared" si="20"/>
        <v>0</v>
      </c>
      <c r="C42" s="157"/>
      <c r="D42" s="150">
        <f t="shared" si="8"/>
        <v>0.75347222222222221</v>
      </c>
      <c r="E42" s="201" t="s">
        <v>90</v>
      </c>
      <c r="F42" s="150">
        <f t="shared" si="10"/>
        <v>0.79513888888888884</v>
      </c>
      <c r="G42" s="153" t="s">
        <v>93</v>
      </c>
      <c r="H42" s="150">
        <f t="shared" si="12"/>
        <v>0.81805555555555554</v>
      </c>
      <c r="I42" s="153" t="s">
        <v>90</v>
      </c>
      <c r="J42" s="150">
        <f t="shared" si="14"/>
        <v>0.85972222222222217</v>
      </c>
      <c r="K42" s="153">
        <f t="shared" ref="K42" si="65">+AH44</f>
        <v>0</v>
      </c>
      <c r="L42" s="179"/>
      <c r="M42" s="180"/>
      <c r="N42" s="181"/>
      <c r="O42" s="182"/>
      <c r="P42" s="191"/>
      <c r="R42" s="6">
        <v>29</v>
      </c>
      <c r="S42" s="61"/>
      <c r="T42" s="62"/>
      <c r="U42" s="103"/>
      <c r="V42" s="63" t="str">
        <f>+$V$4</f>
        <v>(45min)</v>
      </c>
      <c r="W42" s="67">
        <f>+W41+$S$2</f>
        <v>0.75347222222222221</v>
      </c>
      <c r="X42" s="62" t="str">
        <f>+$S$4</f>
        <v>(45min)</v>
      </c>
      <c r="Y42" s="186" t="s">
        <v>51</v>
      </c>
      <c r="Z42" s="70">
        <f>+W42+$T$4</f>
        <v>0.79513888888888884</v>
      </c>
      <c r="AA42" s="62" t="str">
        <f>+$V$4</f>
        <v>(45min)</v>
      </c>
      <c r="AB42" s="68" t="s">
        <v>52</v>
      </c>
      <c r="AC42" s="67">
        <f t="shared" si="17"/>
        <v>0.81805555555555554</v>
      </c>
      <c r="AD42" s="72" t="str">
        <f>+$S$4</f>
        <v>(45min)</v>
      </c>
      <c r="AE42" s="186" t="s">
        <v>51</v>
      </c>
      <c r="AF42" s="70">
        <f>+AC42+$T$4</f>
        <v>0.85972222222222217</v>
      </c>
      <c r="AG42" s="62" t="str">
        <f>+$V$4</f>
        <v>(45min)</v>
      </c>
      <c r="AH42" s="68" t="s">
        <v>46</v>
      </c>
      <c r="AI42" s="76">
        <f>+AC42+$T$6</f>
        <v>0.8666666666666667</v>
      </c>
      <c r="AJ42" s="77">
        <f>+AC42+$W$6</f>
        <v>0.93263888888888891</v>
      </c>
      <c r="AK42" s="79">
        <f t="shared" si="18"/>
        <v>0.88263888888888886</v>
      </c>
      <c r="AL42" s="62">
        <f>+AK42+$T$6</f>
        <v>0.93125000000000002</v>
      </c>
      <c r="AM42" s="85"/>
      <c r="AN42" s="135">
        <f>+AK42+$W$6</f>
        <v>0.99722222222222223</v>
      </c>
      <c r="AO42" s="136"/>
      <c r="AP42" s="137"/>
    </row>
    <row r="43" spans="1:42" ht="20.399999999999999" x14ac:dyDescent="0.4">
      <c r="A43" s="208"/>
      <c r="B43" s="209"/>
      <c r="C43" s="210"/>
      <c r="D43" s="199"/>
      <c r="E43" s="207"/>
      <c r="F43" s="199"/>
      <c r="G43" s="200"/>
      <c r="H43" s="199"/>
      <c r="I43" s="200"/>
      <c r="J43" s="199"/>
      <c r="K43" s="200"/>
      <c r="L43" s="199"/>
      <c r="M43" s="211"/>
      <c r="N43" s="199"/>
      <c r="O43" s="211"/>
      <c r="P43" s="212"/>
      <c r="S43" t="s">
        <v>150</v>
      </c>
      <c r="T43" t="s">
        <v>36</v>
      </c>
      <c r="V43" t="s">
        <v>151</v>
      </c>
      <c r="AK43" t="s">
        <v>152</v>
      </c>
    </row>
    <row r="44" spans="1:42" ht="20.399999999999999" x14ac:dyDescent="0.4">
      <c r="A44" s="184" t="s">
        <v>82</v>
      </c>
      <c r="G44" s="33"/>
      <c r="V44" t="s">
        <v>79</v>
      </c>
      <c r="X44" t="s">
        <v>80</v>
      </c>
      <c r="AK44" t="s">
        <v>153</v>
      </c>
    </row>
    <row r="45" spans="1:42" ht="20.399999999999999" x14ac:dyDescent="0.4">
      <c r="A45" s="184" t="s">
        <v>99</v>
      </c>
      <c r="B45" s="185"/>
      <c r="C45" s="185"/>
      <c r="D45" s="309" t="s">
        <v>84</v>
      </c>
      <c r="E45" s="310"/>
      <c r="F45" s="310"/>
      <c r="G45" s="310"/>
      <c r="H45" s="310"/>
      <c r="I45" s="184" t="s">
        <v>98</v>
      </c>
      <c r="J45" s="185"/>
      <c r="K45" s="185"/>
      <c r="L45" s="309" t="s">
        <v>85</v>
      </c>
      <c r="M45" s="310"/>
      <c r="N45" s="310"/>
      <c r="O45" s="310"/>
      <c r="P45" s="310"/>
      <c r="S45" s="29" t="s">
        <v>39</v>
      </c>
      <c r="T45" s="29"/>
      <c r="U45" s="29"/>
      <c r="V45" s="29"/>
    </row>
  </sheetData>
  <mergeCells count="43">
    <mergeCell ref="A41:A42"/>
    <mergeCell ref="B15:D15"/>
    <mergeCell ref="L45:P45"/>
    <mergeCell ref="D45:H45"/>
    <mergeCell ref="B20:D20"/>
    <mergeCell ref="B16:D16"/>
    <mergeCell ref="A39:A40"/>
    <mergeCell ref="O16:P16"/>
    <mergeCell ref="O17:P17"/>
    <mergeCell ref="O18:P18"/>
    <mergeCell ref="O19:P19"/>
    <mergeCell ref="O20:P20"/>
    <mergeCell ref="I16:L16"/>
    <mergeCell ref="I17:L17"/>
    <mergeCell ref="F18:H18"/>
    <mergeCell ref="B17:D17"/>
    <mergeCell ref="R9:AJ9"/>
    <mergeCell ref="R10:AJ10"/>
    <mergeCell ref="I14:P14"/>
    <mergeCell ref="I15:P15"/>
    <mergeCell ref="S11:V11"/>
    <mergeCell ref="W11:Z11"/>
    <mergeCell ref="T12:V12"/>
    <mergeCell ref="A13:P13"/>
    <mergeCell ref="D11:E11"/>
    <mergeCell ref="A14:D14"/>
    <mergeCell ref="E14:H14"/>
    <mergeCell ref="A12:L12"/>
    <mergeCell ref="I18:L18"/>
    <mergeCell ref="B19:D19"/>
    <mergeCell ref="AO12:AP12"/>
    <mergeCell ref="AI13:AL13"/>
    <mergeCell ref="AO13:AP13"/>
    <mergeCell ref="AI14:AL14"/>
    <mergeCell ref="AO14:AP14"/>
    <mergeCell ref="AI12:AL12"/>
    <mergeCell ref="T17:V17"/>
    <mergeCell ref="T13:V13"/>
    <mergeCell ref="T14:V14"/>
    <mergeCell ref="X15:Z15"/>
    <mergeCell ref="AO15:AP15"/>
    <mergeCell ref="AO16:AP16"/>
    <mergeCell ref="T16:V16"/>
  </mergeCells>
  <phoneticPr fontId="1"/>
  <pageMargins left="0.7" right="0.7" top="0.75" bottom="0.75" header="0.3" footer="0.3"/>
  <pageSetup paperSize="9" scale="7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45"/>
  <sheetViews>
    <sheetView tabSelected="1" topLeftCell="U34" zoomScale="90" zoomScaleNormal="90" workbookViewId="0">
      <selection activeCell="R8" sqref="R8:AQ45"/>
    </sheetView>
  </sheetViews>
  <sheetFormatPr defaultRowHeight="17.7" x14ac:dyDescent="0.4"/>
  <cols>
    <col min="2" max="2" width="7.88671875" customWidth="1"/>
    <col min="3" max="3" width="4.44140625" customWidth="1"/>
    <col min="4" max="4" width="9.21875" customWidth="1"/>
    <col min="5" max="5" width="4.88671875" customWidth="1"/>
    <col min="6" max="6" width="9.44140625" customWidth="1"/>
    <col min="7" max="7" width="5" customWidth="1"/>
    <col min="8" max="8" width="9.44140625" customWidth="1"/>
    <col min="9" max="9" width="4.88671875" customWidth="1"/>
    <col min="10" max="10" width="9.77734375" customWidth="1"/>
    <col min="11" max="11" width="4.88671875" customWidth="1"/>
    <col min="12" max="12" width="8" customWidth="1"/>
    <col min="13" max="13" width="3.77734375" customWidth="1"/>
    <col min="14" max="14" width="8.21875" customWidth="1"/>
    <col min="15" max="15" width="4" customWidth="1"/>
    <col min="16" max="16" width="6.44140625" customWidth="1"/>
    <col min="19" max="20" width="8.77734375" customWidth="1"/>
    <col min="21" max="21" width="6.21875" customWidth="1"/>
    <col min="22" max="22" width="5.44140625" customWidth="1"/>
    <col min="23" max="23" width="9.44140625" bestFit="1" customWidth="1"/>
    <col min="24" max="24" width="7.109375" customWidth="1"/>
    <col min="25" max="25" width="8.109375" customWidth="1"/>
    <col min="28" max="28" width="6.88671875" customWidth="1"/>
    <col min="30" max="30" width="8.77734375" customWidth="1"/>
    <col min="31" max="31" width="4" customWidth="1"/>
    <col min="34" max="34" width="3.33203125" customWidth="1"/>
    <col min="35" max="35" width="7.6640625" customWidth="1"/>
    <col min="40" max="41" width="8.77734375" customWidth="1"/>
    <col min="42" max="42" width="3.109375" customWidth="1"/>
  </cols>
  <sheetData>
    <row r="1" spans="1:42" x14ac:dyDescent="0.4">
      <c r="A1" s="216" t="s">
        <v>101</v>
      </c>
      <c r="B1" s="216"/>
      <c r="C1" s="216"/>
      <c r="D1" s="216"/>
      <c r="E1" s="216"/>
      <c r="F1" s="2"/>
      <c r="G1" s="2"/>
      <c r="H1" s="2"/>
      <c r="I1" s="2"/>
      <c r="J1" s="2"/>
      <c r="K1" s="2"/>
      <c r="L1" s="21"/>
      <c r="M1" s="21"/>
      <c r="N1" s="21"/>
      <c r="O1" s="21"/>
      <c r="P1" s="2"/>
      <c r="R1" t="s">
        <v>38</v>
      </c>
    </row>
    <row r="2" spans="1:42" x14ac:dyDescent="0.4">
      <c r="A2" s="216"/>
      <c r="B2" s="20"/>
      <c r="C2" s="20"/>
      <c r="D2" s="22"/>
      <c r="E2" s="22"/>
      <c r="F2" s="22"/>
      <c r="G2" s="22"/>
      <c r="H2" s="20"/>
      <c r="I2" s="20"/>
      <c r="J2" s="22"/>
      <c r="K2" s="22"/>
      <c r="L2" s="22"/>
      <c r="M2" s="22"/>
      <c r="N2" s="22"/>
      <c r="O2" s="22"/>
      <c r="P2" s="24"/>
      <c r="R2" s="25">
        <v>6.458333333333334E-2</v>
      </c>
      <c r="S2" s="25">
        <v>0.44027777777777777</v>
      </c>
      <c r="T2" s="26" t="s">
        <v>0</v>
      </c>
      <c r="U2" s="26"/>
      <c r="V2" s="26"/>
      <c r="W2" s="26"/>
      <c r="X2" s="26"/>
    </row>
    <row r="3" spans="1:42" x14ac:dyDescent="0.4">
      <c r="A3" s="216"/>
      <c r="B3" s="20"/>
      <c r="C3" s="20"/>
      <c r="D3" s="22"/>
      <c r="E3" s="22"/>
      <c r="F3" s="22"/>
      <c r="G3" s="22"/>
      <c r="H3" s="22"/>
      <c r="I3" s="22"/>
      <c r="J3" s="22"/>
      <c r="K3" s="22"/>
      <c r="L3" s="20"/>
      <c r="M3" s="20"/>
      <c r="N3" s="20"/>
      <c r="O3" s="20"/>
      <c r="P3" s="24"/>
      <c r="R3" s="26">
        <v>11</v>
      </c>
      <c r="S3" s="26" t="s">
        <v>102</v>
      </c>
      <c r="T3" s="25">
        <v>3.4722222222222224E-2</v>
      </c>
      <c r="U3" s="25"/>
      <c r="V3" s="26" t="s">
        <v>102</v>
      </c>
      <c r="W3" s="26"/>
      <c r="X3" s="26"/>
    </row>
    <row r="4" spans="1:42" x14ac:dyDescent="0.4">
      <c r="A4" s="216"/>
      <c r="B4" s="20"/>
      <c r="C4" s="20"/>
      <c r="D4" s="22"/>
      <c r="E4" s="22"/>
      <c r="F4" s="23"/>
      <c r="G4" s="23"/>
      <c r="H4" s="20"/>
      <c r="I4" s="20"/>
      <c r="J4" s="23"/>
      <c r="K4" s="23"/>
      <c r="L4" s="20"/>
      <c r="M4" s="20"/>
      <c r="N4" s="20"/>
      <c r="O4" s="20"/>
      <c r="P4" s="15"/>
      <c r="R4" s="26">
        <v>12</v>
      </c>
      <c r="S4" s="25" t="s">
        <v>103</v>
      </c>
      <c r="T4" s="25">
        <v>4.1666666666666664E-2</v>
      </c>
      <c r="U4" s="25"/>
      <c r="V4" s="25" t="s">
        <v>103</v>
      </c>
      <c r="W4" s="26"/>
      <c r="X4" s="26"/>
    </row>
    <row r="5" spans="1:42" x14ac:dyDescent="0.4">
      <c r="A5" s="216"/>
      <c r="B5" s="20"/>
      <c r="C5" s="20"/>
      <c r="D5" s="22"/>
      <c r="E5" s="22"/>
      <c r="F5" s="23"/>
      <c r="G5" s="23"/>
      <c r="H5" s="20"/>
      <c r="I5" s="20"/>
      <c r="J5" s="23"/>
      <c r="K5" s="23"/>
      <c r="L5" s="22"/>
      <c r="M5" s="22"/>
      <c r="N5" s="22"/>
      <c r="O5" s="22"/>
      <c r="P5" s="15"/>
      <c r="R5" s="26">
        <v>14</v>
      </c>
      <c r="S5" s="25"/>
      <c r="T5" s="25">
        <v>5.9027777777777783E-2</v>
      </c>
      <c r="U5" s="25"/>
      <c r="V5" s="26" t="s">
        <v>104</v>
      </c>
      <c r="W5" s="25">
        <v>9.7222222222222224E-2</v>
      </c>
      <c r="X5" s="26" t="s">
        <v>25</v>
      </c>
    </row>
    <row r="6" spans="1:42" x14ac:dyDescent="0.4">
      <c r="A6" s="216"/>
      <c r="B6" s="20"/>
      <c r="C6" s="20"/>
      <c r="D6" s="22"/>
      <c r="E6" s="22"/>
      <c r="F6" s="23"/>
      <c r="G6" s="23"/>
      <c r="H6" s="23"/>
      <c r="I6" s="23"/>
      <c r="J6" s="23"/>
      <c r="K6" s="23"/>
      <c r="L6" s="20"/>
      <c r="M6" s="20"/>
      <c r="N6" s="20"/>
      <c r="O6" s="20"/>
      <c r="P6" s="15"/>
      <c r="R6" s="26">
        <v>15</v>
      </c>
      <c r="S6" s="25"/>
      <c r="T6" s="25">
        <v>4.8611111111111112E-2</v>
      </c>
      <c r="U6" s="25"/>
      <c r="V6" s="26" t="s">
        <v>33</v>
      </c>
      <c r="W6" s="25">
        <v>0.11458333333333333</v>
      </c>
      <c r="X6" s="26" t="s">
        <v>33</v>
      </c>
    </row>
    <row r="7" spans="1:42" ht="18.350000000000001" thickBot="1" x14ac:dyDescent="0.45">
      <c r="A7" s="216"/>
      <c r="B7" s="20"/>
      <c r="C7" s="20"/>
      <c r="D7" s="22"/>
      <c r="E7" s="22"/>
      <c r="F7" s="23"/>
      <c r="G7" s="23"/>
      <c r="H7" s="20"/>
      <c r="I7" s="20"/>
      <c r="J7" s="23"/>
      <c r="K7" s="23"/>
      <c r="L7" s="20"/>
      <c r="M7" s="20"/>
      <c r="N7" s="20"/>
      <c r="O7" s="20"/>
      <c r="P7" s="15"/>
      <c r="R7" s="27">
        <v>17</v>
      </c>
      <c r="S7" s="27"/>
      <c r="T7" s="28">
        <v>1.0416666666666666E-2</v>
      </c>
      <c r="U7" s="28"/>
      <c r="V7" s="27" t="s">
        <v>24</v>
      </c>
      <c r="W7" s="27"/>
      <c r="X7" s="26"/>
    </row>
    <row r="8" spans="1:42" x14ac:dyDescent="0.4">
      <c r="C8" s="216"/>
      <c r="D8" s="216"/>
      <c r="E8" s="216"/>
      <c r="F8" s="2"/>
      <c r="G8" s="2"/>
      <c r="H8" s="2"/>
      <c r="I8" s="2"/>
      <c r="J8" s="2"/>
      <c r="K8" s="2"/>
      <c r="L8" s="21"/>
      <c r="M8" s="21"/>
      <c r="N8" s="21"/>
      <c r="O8" s="21"/>
      <c r="P8" s="2"/>
      <c r="R8" s="8" t="s">
        <v>105</v>
      </c>
      <c r="S8" s="9"/>
      <c r="T8" s="148">
        <v>44440</v>
      </c>
      <c r="U8" s="9"/>
      <c r="V8" s="9"/>
      <c r="W8" s="9"/>
      <c r="X8" s="9"/>
      <c r="Y8" s="9"/>
      <c r="Z8" s="9"/>
      <c r="AA8" s="9"/>
      <c r="AB8" s="9"/>
      <c r="AC8" s="10"/>
      <c r="AD8" s="10"/>
      <c r="AE8" s="10"/>
      <c r="AF8" s="10"/>
      <c r="AG8" s="10"/>
      <c r="AH8" s="10"/>
      <c r="AI8" s="10"/>
      <c r="AJ8" s="11"/>
      <c r="AK8" s="16"/>
      <c r="AL8" s="16"/>
      <c r="AM8" s="16"/>
      <c r="AN8" s="16"/>
      <c r="AO8" s="16"/>
      <c r="AP8" s="17"/>
    </row>
    <row r="9" spans="1:42" x14ac:dyDescent="0.4">
      <c r="B9" s="216" t="s">
        <v>37</v>
      </c>
      <c r="C9" s="216"/>
      <c r="D9" s="216"/>
      <c r="E9" s="216"/>
      <c r="F9" s="2"/>
      <c r="G9" s="2"/>
      <c r="H9" s="2"/>
      <c r="I9" s="2"/>
      <c r="J9" s="2"/>
      <c r="K9" s="2"/>
      <c r="L9" s="21"/>
      <c r="M9" s="21"/>
      <c r="N9" s="21"/>
      <c r="O9" s="21"/>
      <c r="P9" s="2"/>
      <c r="R9" s="284" t="s">
        <v>106</v>
      </c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1"/>
      <c r="AL9" s="1"/>
      <c r="AM9" s="1"/>
      <c r="AN9" s="1"/>
      <c r="AO9" s="1"/>
      <c r="AP9" s="18"/>
    </row>
    <row r="10" spans="1:42" ht="18.350000000000001" thickBot="1" x14ac:dyDescent="0.4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16"/>
      <c r="O10" s="216"/>
      <c r="P10" s="216"/>
      <c r="R10" s="286" t="s">
        <v>10</v>
      </c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1"/>
      <c r="AL10" s="1"/>
      <c r="AM10" s="1"/>
      <c r="AN10" s="1"/>
      <c r="AO10" s="1"/>
      <c r="AP10" s="18"/>
    </row>
    <row r="11" spans="1:42" ht="21.75" thickTop="1" thickBot="1" x14ac:dyDescent="0.45">
      <c r="A11" s="36" t="s">
        <v>105</v>
      </c>
      <c r="B11" s="37"/>
      <c r="C11" s="37"/>
      <c r="D11" s="315">
        <f>+T8</f>
        <v>44440</v>
      </c>
      <c r="E11" s="316"/>
      <c r="F11" s="37"/>
      <c r="G11" s="37"/>
      <c r="H11" s="37"/>
      <c r="I11" s="37" t="s">
        <v>107</v>
      </c>
      <c r="J11" s="37"/>
      <c r="K11" s="37"/>
      <c r="L11" s="37"/>
      <c r="M11" s="37"/>
      <c r="N11" s="187"/>
      <c r="O11" s="187"/>
      <c r="P11" s="38"/>
      <c r="R11" s="215"/>
      <c r="S11" s="294" t="s">
        <v>66</v>
      </c>
      <c r="T11" s="295"/>
      <c r="U11" s="295"/>
      <c r="V11" s="296"/>
      <c r="W11" s="294" t="s">
        <v>108</v>
      </c>
      <c r="X11" s="295"/>
      <c r="Y11" s="295"/>
      <c r="Z11" s="296"/>
      <c r="AA11" s="216"/>
      <c r="AB11" s="216"/>
      <c r="AC11" s="1"/>
      <c r="AD11" s="1"/>
      <c r="AE11" s="1"/>
      <c r="AF11" s="1"/>
      <c r="AG11" s="1"/>
      <c r="AH11" s="1"/>
      <c r="AI11" s="100"/>
      <c r="AO11" s="1"/>
      <c r="AP11" s="18"/>
    </row>
    <row r="12" spans="1:42" ht="20.399999999999999" x14ac:dyDescent="0.4">
      <c r="A12" s="305" t="s">
        <v>106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217"/>
      <c r="N12" s="217"/>
      <c r="O12" s="217"/>
      <c r="P12" s="40"/>
      <c r="R12" s="215"/>
      <c r="S12" s="97" t="s">
        <v>109</v>
      </c>
      <c r="T12" s="297" t="s">
        <v>42</v>
      </c>
      <c r="U12" s="298"/>
      <c r="V12" s="299"/>
      <c r="W12" s="97" t="s">
        <v>110</v>
      </c>
      <c r="X12" s="138" t="s">
        <v>111</v>
      </c>
      <c r="Y12" s="140"/>
      <c r="Z12" s="141"/>
      <c r="AA12" s="1"/>
      <c r="AB12" s="1"/>
      <c r="AC12" s="1"/>
      <c r="AD12" s="1"/>
      <c r="AE12" s="1"/>
      <c r="AF12" s="1"/>
      <c r="AG12" s="1"/>
      <c r="AH12" s="18"/>
      <c r="AI12" s="273" t="s">
        <v>112</v>
      </c>
      <c r="AJ12" s="274"/>
      <c r="AK12" s="274"/>
      <c r="AL12" s="275"/>
      <c r="AM12" s="52" t="s">
        <v>6</v>
      </c>
      <c r="AN12" s="53"/>
      <c r="AO12" s="262" t="s">
        <v>113</v>
      </c>
      <c r="AP12" s="263"/>
    </row>
    <row r="13" spans="1:42" ht="21.1" thickBot="1" x14ac:dyDescent="0.45">
      <c r="A13" s="300" t="s">
        <v>10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2"/>
      <c r="R13" s="215"/>
      <c r="S13" s="50" t="s">
        <v>114</v>
      </c>
      <c r="T13" s="259" t="s">
        <v>115</v>
      </c>
      <c r="U13" s="279"/>
      <c r="V13" s="261"/>
      <c r="W13" s="142"/>
      <c r="X13" s="34"/>
      <c r="Y13" s="35"/>
      <c r="Z13" s="143"/>
      <c r="AA13" s="1"/>
      <c r="AB13" s="1"/>
      <c r="AC13" s="1"/>
      <c r="AD13" s="1"/>
      <c r="AE13" s="1"/>
      <c r="AF13" s="1"/>
      <c r="AG13" s="1"/>
      <c r="AH13" s="18"/>
      <c r="AI13" s="264" t="s">
        <v>116</v>
      </c>
      <c r="AJ13" s="265"/>
      <c r="AK13" s="265"/>
      <c r="AL13" s="266"/>
      <c r="AM13" s="42" t="s">
        <v>6</v>
      </c>
      <c r="AN13" s="43"/>
      <c r="AO13" s="267" t="s">
        <v>113</v>
      </c>
      <c r="AP13" s="268"/>
    </row>
    <row r="14" spans="1:42" ht="21.1" thickBot="1" x14ac:dyDescent="0.45">
      <c r="A14" s="318" t="s">
        <v>66</v>
      </c>
      <c r="B14" s="295"/>
      <c r="C14" s="295"/>
      <c r="D14" s="296"/>
      <c r="E14" s="294" t="s">
        <v>108</v>
      </c>
      <c r="F14" s="295"/>
      <c r="G14" s="295"/>
      <c r="H14" s="296"/>
      <c r="I14" s="288" t="s">
        <v>65</v>
      </c>
      <c r="J14" s="289"/>
      <c r="K14" s="289"/>
      <c r="L14" s="289"/>
      <c r="M14" s="289"/>
      <c r="N14" s="289"/>
      <c r="O14" s="289"/>
      <c r="P14" s="290"/>
      <c r="R14" s="215"/>
      <c r="S14" s="50" t="s">
        <v>19</v>
      </c>
      <c r="T14" s="259" t="s">
        <v>67</v>
      </c>
      <c r="U14" s="260"/>
      <c r="V14" s="261"/>
      <c r="W14" s="50" t="s">
        <v>117</v>
      </c>
      <c r="X14" s="99" t="s">
        <v>118</v>
      </c>
      <c r="Y14" s="144"/>
      <c r="Z14" s="145"/>
      <c r="AA14" s="1"/>
      <c r="AB14" s="1"/>
      <c r="AC14" s="1"/>
      <c r="AD14" s="1"/>
      <c r="AE14" s="1"/>
      <c r="AF14" s="1"/>
      <c r="AG14" s="1"/>
      <c r="AH14" s="18"/>
      <c r="AI14" s="256" t="s">
        <v>119</v>
      </c>
      <c r="AJ14" s="269"/>
      <c r="AK14" s="269"/>
      <c r="AL14" s="270"/>
      <c r="AM14" s="245" t="s">
        <v>120</v>
      </c>
      <c r="AN14" s="246"/>
      <c r="AO14" s="271" t="s">
        <v>113</v>
      </c>
      <c r="AP14" s="272"/>
    </row>
    <row r="15" spans="1:42" ht="21.1" thickBot="1" x14ac:dyDescent="0.45">
      <c r="A15" s="230" t="s">
        <v>109</v>
      </c>
      <c r="B15" s="297" t="s">
        <v>42</v>
      </c>
      <c r="C15" s="298"/>
      <c r="D15" s="299"/>
      <c r="E15" s="97" t="s">
        <v>110</v>
      </c>
      <c r="F15" s="138" t="s">
        <v>111</v>
      </c>
      <c r="G15" s="140"/>
      <c r="H15" s="141"/>
      <c r="I15" s="291" t="s">
        <v>72</v>
      </c>
      <c r="J15" s="292"/>
      <c r="K15" s="292"/>
      <c r="L15" s="292"/>
      <c r="M15" s="292"/>
      <c r="N15" s="292"/>
      <c r="O15" s="292"/>
      <c r="P15" s="293"/>
      <c r="R15" s="215"/>
      <c r="S15" s="50" t="s">
        <v>46</v>
      </c>
      <c r="T15" s="99" t="s">
        <v>69</v>
      </c>
      <c r="U15" s="144"/>
      <c r="V15" s="145"/>
      <c r="W15" s="50" t="s">
        <v>121</v>
      </c>
      <c r="X15" s="259" t="s">
        <v>122</v>
      </c>
      <c r="Y15" s="260"/>
      <c r="Z15" s="261"/>
      <c r="AA15" s="1"/>
      <c r="AB15" s="1"/>
      <c r="AC15" s="1"/>
      <c r="AD15" s="1"/>
      <c r="AE15" s="1"/>
      <c r="AF15" s="1"/>
      <c r="AG15" s="1"/>
      <c r="AH15" s="18"/>
      <c r="AI15" s="54" t="s">
        <v>123</v>
      </c>
      <c r="AJ15" s="44"/>
      <c r="AK15" s="41" t="s">
        <v>124</v>
      </c>
      <c r="AL15" s="44"/>
      <c r="AM15" s="45" t="s">
        <v>2</v>
      </c>
      <c r="AN15" s="46"/>
      <c r="AO15" s="280" t="s">
        <v>125</v>
      </c>
      <c r="AP15" s="281"/>
    </row>
    <row r="16" spans="1:42" ht="21.1" thickBot="1" x14ac:dyDescent="0.45">
      <c r="A16" s="231" t="s">
        <v>58</v>
      </c>
      <c r="B16" s="259" t="s">
        <v>55</v>
      </c>
      <c r="C16" s="279"/>
      <c r="D16" s="261"/>
      <c r="E16" s="142"/>
      <c r="F16" s="34"/>
      <c r="G16" s="35"/>
      <c r="H16" s="143"/>
      <c r="I16" s="273" t="s">
        <v>112</v>
      </c>
      <c r="J16" s="311"/>
      <c r="K16" s="311"/>
      <c r="L16" s="312"/>
      <c r="M16" s="52" t="s">
        <v>6</v>
      </c>
      <c r="N16" s="53"/>
      <c r="O16" s="262" t="s">
        <v>113</v>
      </c>
      <c r="P16" s="317"/>
      <c r="R16" s="215"/>
      <c r="S16" s="50" t="s">
        <v>126</v>
      </c>
      <c r="T16" s="259" t="s">
        <v>50</v>
      </c>
      <c r="U16" s="260"/>
      <c r="V16" s="261"/>
      <c r="W16" s="50" t="s">
        <v>56</v>
      </c>
      <c r="X16" s="99" t="s">
        <v>59</v>
      </c>
      <c r="Y16" s="144"/>
      <c r="Z16" s="145"/>
      <c r="AA16" s="1"/>
      <c r="AB16" s="1"/>
      <c r="AC16" s="1"/>
      <c r="AD16" s="1"/>
      <c r="AE16" s="1"/>
      <c r="AF16" s="1"/>
      <c r="AG16" s="1"/>
      <c r="AH16" s="18"/>
      <c r="AI16" s="55" t="s">
        <v>127</v>
      </c>
      <c r="AJ16" s="48"/>
      <c r="AK16" s="47" t="s">
        <v>128</v>
      </c>
      <c r="AL16" s="48"/>
      <c r="AM16" s="56" t="s">
        <v>3</v>
      </c>
      <c r="AN16" s="57"/>
      <c r="AO16" s="282" t="s">
        <v>129</v>
      </c>
      <c r="AP16" s="283"/>
    </row>
    <row r="17" spans="1:43" ht="21.1" thickBot="1" x14ac:dyDescent="0.45">
      <c r="A17" s="231" t="s">
        <v>19</v>
      </c>
      <c r="B17" s="259" t="s">
        <v>67</v>
      </c>
      <c r="C17" s="260"/>
      <c r="D17" s="261"/>
      <c r="E17" s="50" t="s">
        <v>117</v>
      </c>
      <c r="F17" s="99" t="s">
        <v>118</v>
      </c>
      <c r="G17" s="144"/>
      <c r="H17" s="145"/>
      <c r="I17" s="264" t="s">
        <v>130</v>
      </c>
      <c r="J17" s="313"/>
      <c r="K17" s="313"/>
      <c r="L17" s="314"/>
      <c r="M17" s="42" t="s">
        <v>120</v>
      </c>
      <c r="N17" s="43"/>
      <c r="O17" s="267" t="s">
        <v>113</v>
      </c>
      <c r="P17" s="320"/>
      <c r="R17" s="19"/>
      <c r="S17" s="51" t="s">
        <v>131</v>
      </c>
      <c r="T17" s="276" t="s">
        <v>70</v>
      </c>
      <c r="U17" s="277"/>
      <c r="V17" s="278"/>
      <c r="W17" s="51" t="s">
        <v>45</v>
      </c>
      <c r="X17" s="139" t="s">
        <v>71</v>
      </c>
      <c r="Y17" s="146"/>
      <c r="Z17" s="147"/>
      <c r="AA17" s="1"/>
      <c r="AB17" s="1"/>
      <c r="AC17" s="1"/>
      <c r="AD17" s="1"/>
      <c r="AE17" s="1"/>
      <c r="AF17" s="1"/>
      <c r="AG17" s="1"/>
      <c r="AH17" s="13"/>
      <c r="AO17" s="100"/>
      <c r="AP17" s="101"/>
    </row>
    <row r="18" spans="1:43" ht="20.399999999999999" x14ac:dyDescent="0.4">
      <c r="A18" s="231" t="s">
        <v>132</v>
      </c>
      <c r="B18" s="99" t="s">
        <v>69</v>
      </c>
      <c r="C18" s="144"/>
      <c r="D18" s="145"/>
      <c r="E18" s="50" t="s">
        <v>121</v>
      </c>
      <c r="F18" s="259" t="s">
        <v>122</v>
      </c>
      <c r="G18" s="260"/>
      <c r="H18" s="261"/>
      <c r="I18" s="256" t="s">
        <v>96</v>
      </c>
      <c r="J18" s="257"/>
      <c r="K18" s="257"/>
      <c r="L18" s="258"/>
      <c r="M18" s="245" t="s">
        <v>120</v>
      </c>
      <c r="N18" s="246"/>
      <c r="O18" s="271" t="s">
        <v>113</v>
      </c>
      <c r="P18" s="321"/>
      <c r="R18" s="104"/>
      <c r="S18" s="107" t="s">
        <v>31</v>
      </c>
      <c r="T18" s="108" t="s">
        <v>34</v>
      </c>
      <c r="U18" s="108"/>
      <c r="V18" s="109" t="s">
        <v>23</v>
      </c>
      <c r="W18" s="110" t="s">
        <v>133</v>
      </c>
      <c r="X18" s="108" t="s">
        <v>134</v>
      </c>
      <c r="Y18" s="109" t="s">
        <v>135</v>
      </c>
      <c r="Z18" s="111" t="s">
        <v>17</v>
      </c>
      <c r="AA18" s="108" t="s">
        <v>134</v>
      </c>
      <c r="AB18" s="109" t="s">
        <v>135</v>
      </c>
      <c r="AC18" s="110" t="s">
        <v>17</v>
      </c>
      <c r="AD18" s="108" t="s">
        <v>134</v>
      </c>
      <c r="AE18" s="109" t="s">
        <v>135</v>
      </c>
      <c r="AF18" s="111" t="s">
        <v>133</v>
      </c>
      <c r="AG18" s="108" t="s">
        <v>134</v>
      </c>
      <c r="AH18" s="109" t="s">
        <v>135</v>
      </c>
      <c r="AI18" s="127" t="s">
        <v>26</v>
      </c>
      <c r="AJ18" s="112"/>
      <c r="AK18" s="110" t="s">
        <v>136</v>
      </c>
      <c r="AL18" s="108" t="s">
        <v>64</v>
      </c>
      <c r="AM18" s="109"/>
      <c r="AN18" s="111"/>
      <c r="AO18" s="113"/>
      <c r="AP18" s="17"/>
    </row>
    <row r="19" spans="1:43" ht="20.399999999999999" x14ac:dyDescent="0.4">
      <c r="A19" s="231" t="s">
        <v>126</v>
      </c>
      <c r="B19" s="259" t="s">
        <v>50</v>
      </c>
      <c r="C19" s="260"/>
      <c r="D19" s="261"/>
      <c r="E19" s="50" t="s">
        <v>56</v>
      </c>
      <c r="F19" s="99" t="s">
        <v>59</v>
      </c>
      <c r="G19" s="144"/>
      <c r="H19" s="145"/>
      <c r="I19" s="54" t="s">
        <v>14</v>
      </c>
      <c r="J19" s="44"/>
      <c r="K19" s="41" t="s">
        <v>124</v>
      </c>
      <c r="L19" s="44"/>
      <c r="M19" s="45" t="s">
        <v>2</v>
      </c>
      <c r="N19" s="46"/>
      <c r="O19" s="280" t="s">
        <v>15</v>
      </c>
      <c r="P19" s="322"/>
      <c r="R19" s="105"/>
      <c r="S19" s="114" t="s">
        <v>78</v>
      </c>
      <c r="T19" s="115"/>
      <c r="U19" s="115"/>
      <c r="V19" s="116"/>
      <c r="W19" s="117" t="s">
        <v>137</v>
      </c>
      <c r="X19" s="115"/>
      <c r="Y19" s="125"/>
      <c r="Z19" s="115"/>
      <c r="AA19" s="115"/>
      <c r="AB19" s="116"/>
      <c r="AC19" s="130" t="s">
        <v>75</v>
      </c>
      <c r="AD19" s="118"/>
      <c r="AE19" s="118"/>
      <c r="AF19" s="119"/>
      <c r="AG19" s="115"/>
      <c r="AH19" s="116"/>
      <c r="AI19" s="128" t="s">
        <v>138</v>
      </c>
      <c r="AJ19" s="133"/>
      <c r="AK19" s="117" t="s">
        <v>76</v>
      </c>
      <c r="AL19" s="115"/>
      <c r="AM19" s="115"/>
      <c r="AN19" s="115"/>
      <c r="AO19" s="132"/>
      <c r="AP19" s="98"/>
    </row>
    <row r="20" spans="1:43" ht="21.1" thickBot="1" x14ac:dyDescent="0.45">
      <c r="A20" s="232" t="s">
        <v>44</v>
      </c>
      <c r="B20" s="276" t="s">
        <v>70</v>
      </c>
      <c r="C20" s="277"/>
      <c r="D20" s="278"/>
      <c r="E20" s="51" t="s">
        <v>45</v>
      </c>
      <c r="F20" s="139" t="s">
        <v>139</v>
      </c>
      <c r="G20" s="146"/>
      <c r="H20" s="147"/>
      <c r="I20" s="55" t="s">
        <v>127</v>
      </c>
      <c r="J20" s="48"/>
      <c r="K20" s="47" t="s">
        <v>128</v>
      </c>
      <c r="L20" s="48"/>
      <c r="M20" s="56" t="s">
        <v>3</v>
      </c>
      <c r="N20" s="57"/>
      <c r="O20" s="282" t="s">
        <v>129</v>
      </c>
      <c r="P20" s="323"/>
      <c r="R20" s="106"/>
      <c r="S20" s="120"/>
      <c r="T20" s="121"/>
      <c r="U20" s="121"/>
      <c r="V20" s="122"/>
      <c r="W20" s="123" t="s">
        <v>73</v>
      </c>
      <c r="X20" s="121"/>
      <c r="Y20" s="126"/>
      <c r="Z20" s="121"/>
      <c r="AA20" s="121"/>
      <c r="AB20" s="122"/>
      <c r="AC20" s="123" t="s">
        <v>74</v>
      </c>
      <c r="AD20" s="121"/>
      <c r="AE20" s="121"/>
      <c r="AF20" s="121"/>
      <c r="AG20" s="121"/>
      <c r="AH20" s="122"/>
      <c r="AI20" s="129" t="s">
        <v>63</v>
      </c>
      <c r="AJ20" s="126"/>
      <c r="AK20" s="123" t="s">
        <v>77</v>
      </c>
      <c r="AL20" s="121"/>
      <c r="AM20" s="121"/>
      <c r="AN20" s="121"/>
      <c r="AO20" s="124"/>
      <c r="AP20" s="131"/>
      <c r="AQ20" s="249" t="s">
        <v>154</v>
      </c>
    </row>
    <row r="21" spans="1:43" ht="20.399999999999999" x14ac:dyDescent="0.4">
      <c r="A21" s="319">
        <f>+R21</f>
        <v>44443</v>
      </c>
      <c r="B21" s="159">
        <f t="shared" ref="B21:B24" si="0">+T21</f>
        <v>0.31527777777777777</v>
      </c>
      <c r="C21" s="160" t="str">
        <f>+U21</f>
        <v>A1</v>
      </c>
      <c r="D21" s="49">
        <f>+W21</f>
        <v>0.34513888888888888</v>
      </c>
      <c r="E21" s="151" t="str">
        <f>+Y23</f>
        <v>B1</v>
      </c>
      <c r="F21" s="49">
        <f>+Z21</f>
        <v>0.37986111111111109</v>
      </c>
      <c r="G21" s="149" t="str">
        <f>+AB23</f>
        <v>A1</v>
      </c>
      <c r="H21" s="49">
        <f>+AC21</f>
        <v>0.40972222222222221</v>
      </c>
      <c r="I21" s="151" t="str">
        <f>+AE23</f>
        <v>B2</v>
      </c>
      <c r="J21" s="49">
        <f>+AF21</f>
        <v>0.44444444444444442</v>
      </c>
      <c r="K21" s="149" t="str">
        <f>+AH23</f>
        <v>A2</v>
      </c>
      <c r="L21" s="165">
        <f t="shared" ref="L21:L24" si="1">+AL21</f>
        <v>0.53333333333333333</v>
      </c>
      <c r="M21" s="166">
        <f t="shared" ref="M21:M24" si="2">+AM21</f>
        <v>0</v>
      </c>
      <c r="N21" s="167">
        <f t="shared" ref="N21:N24" si="3">+AN21</f>
        <v>0.57152777777777775</v>
      </c>
      <c r="O21" s="168">
        <f t="shared" ref="O21:O24" si="4">+AO21</f>
        <v>0</v>
      </c>
      <c r="P21" s="188">
        <f>+AP21</f>
        <v>67</v>
      </c>
      <c r="R21" s="196">
        <v>44443</v>
      </c>
      <c r="S21" s="64">
        <f t="shared" ref="S21" si="5">+W21-+$R$2</f>
        <v>0.28055555555555556</v>
      </c>
      <c r="T21" s="59">
        <f>+S21+$T$3</f>
        <v>0.31527777777777777</v>
      </c>
      <c r="U21" s="102" t="s">
        <v>91</v>
      </c>
      <c r="V21" s="60" t="str">
        <f>+$V$3</f>
        <v>(30min)</v>
      </c>
      <c r="W21" s="65">
        <v>0.34513888888888888</v>
      </c>
      <c r="X21" s="59" t="str">
        <f>+$S$3</f>
        <v>(30min)</v>
      </c>
      <c r="Y21" s="152" t="s">
        <v>19</v>
      </c>
      <c r="Z21" s="69">
        <f>+W21+$T$3</f>
        <v>0.37986111111111109</v>
      </c>
      <c r="AA21" s="59" t="str">
        <f>+$V$3</f>
        <v>(30min)</v>
      </c>
      <c r="AB21" s="66" t="s">
        <v>109</v>
      </c>
      <c r="AC21" s="71">
        <f t="shared" ref="AC21:AC42" si="6">+W21+$R$2</f>
        <v>0.40972222222222221</v>
      </c>
      <c r="AD21" s="59" t="str">
        <f>+$S$3</f>
        <v>(30min)</v>
      </c>
      <c r="AE21" s="152" t="s">
        <v>20</v>
      </c>
      <c r="AF21" s="73">
        <f>+AC21+$T$3</f>
        <v>0.44444444444444442</v>
      </c>
      <c r="AG21" s="59" t="str">
        <f>+$V$3</f>
        <v>(30min)</v>
      </c>
      <c r="AH21" s="66" t="s">
        <v>21</v>
      </c>
      <c r="AI21" s="74">
        <f>+AC21+$T$5</f>
        <v>0.46875</v>
      </c>
      <c r="AJ21" s="75">
        <f>+AC21+$W$5</f>
        <v>0.50694444444444442</v>
      </c>
      <c r="AK21" s="203">
        <f t="shared" ref="AK21:AK42" si="7">+AC21+$R$2</f>
        <v>0.47430555555555554</v>
      </c>
      <c r="AL21" s="59">
        <f>+AK21+$T$5</f>
        <v>0.53333333333333333</v>
      </c>
      <c r="AM21" s="78"/>
      <c r="AN21" s="73">
        <f>+AK21+$W$5</f>
        <v>0.57152777777777775</v>
      </c>
      <c r="AO21" s="91"/>
      <c r="AP21" s="86">
        <v>67</v>
      </c>
    </row>
    <row r="22" spans="1:43" ht="21.1" thickBot="1" x14ac:dyDescent="0.45">
      <c r="A22" s="308"/>
      <c r="B22" s="156">
        <f t="shared" si="0"/>
        <v>0</v>
      </c>
      <c r="C22" s="157">
        <f t="shared" ref="C22:C38" si="8">+U22</f>
        <v>0</v>
      </c>
      <c r="D22" s="150">
        <f t="shared" ref="D22:D42" si="9">+W22</f>
        <v>0.78541666666666665</v>
      </c>
      <c r="E22" s="153" t="str">
        <f t="shared" ref="E22:E26" si="10">+Y24</f>
        <v>E1</v>
      </c>
      <c r="F22" s="150">
        <f t="shared" ref="F22:F42" si="11">+Z22</f>
        <v>0.82708333333333328</v>
      </c>
      <c r="G22" s="153" t="str">
        <f t="shared" ref="G22:G26" si="12">+AB24</f>
        <v>B3</v>
      </c>
      <c r="H22" s="150">
        <f t="shared" ref="H22:H42" si="13">+AC22</f>
        <v>0.85</v>
      </c>
      <c r="I22" s="153" t="str">
        <f t="shared" ref="I22:I26" si="14">+AE24</f>
        <v>E1</v>
      </c>
      <c r="J22" s="150">
        <f t="shared" ref="J22:J42" si="15">+AF22</f>
        <v>0.89166666666666661</v>
      </c>
      <c r="K22" s="153" t="str">
        <f t="shared" ref="K22:K24" si="16">+AH24</f>
        <v>B3</v>
      </c>
      <c r="L22" s="158">
        <f t="shared" si="1"/>
        <v>0.96319444444444446</v>
      </c>
      <c r="M22" s="169">
        <f t="shared" si="2"/>
        <v>0</v>
      </c>
      <c r="N22" s="170">
        <f t="shared" si="3"/>
        <v>1.0291666666666666</v>
      </c>
      <c r="O22" s="171">
        <f t="shared" si="4"/>
        <v>0</v>
      </c>
      <c r="P22" s="239"/>
      <c r="R22" s="105"/>
      <c r="S22" s="61"/>
      <c r="T22" s="62"/>
      <c r="U22" s="103"/>
      <c r="V22" s="63" t="str">
        <f>+$V$4</f>
        <v>(45min)</v>
      </c>
      <c r="W22" s="67">
        <f>+W21+$S$2</f>
        <v>0.78541666666666665</v>
      </c>
      <c r="X22" s="62" t="str">
        <f>+$S$4</f>
        <v>(45min)</v>
      </c>
      <c r="Y22" s="186" t="s">
        <v>131</v>
      </c>
      <c r="Z22" s="70">
        <f>+W22+$T$4</f>
        <v>0.82708333333333328</v>
      </c>
      <c r="AA22" s="62" t="str">
        <f>+$V$4</f>
        <v>(45min)</v>
      </c>
      <c r="AB22" s="68" t="s">
        <v>46</v>
      </c>
      <c r="AC22" s="67">
        <f t="shared" si="6"/>
        <v>0.85</v>
      </c>
      <c r="AD22" s="72" t="str">
        <f>+$S$4</f>
        <v>(45min)</v>
      </c>
      <c r="AE22" s="186" t="s">
        <v>131</v>
      </c>
      <c r="AF22" s="70">
        <f>+AC22+$T$4</f>
        <v>0.89166666666666661</v>
      </c>
      <c r="AG22" s="62" t="str">
        <f>+$V$4</f>
        <v>(45min)</v>
      </c>
      <c r="AH22" s="68" t="s">
        <v>132</v>
      </c>
      <c r="AI22" s="76">
        <f>+AC22+$T$6</f>
        <v>0.89861111111111114</v>
      </c>
      <c r="AJ22" s="77">
        <f>+AC22+$W$6</f>
        <v>0.96458333333333335</v>
      </c>
      <c r="AK22" s="79">
        <f t="shared" si="7"/>
        <v>0.9145833333333333</v>
      </c>
      <c r="AL22" s="62">
        <f>+AK22+$T$6</f>
        <v>0.96319444444444446</v>
      </c>
      <c r="AM22" s="80"/>
      <c r="AN22" s="92">
        <f>+AK22+$W$6</f>
        <v>1.0291666666666666</v>
      </c>
      <c r="AO22" s="93"/>
      <c r="AP22" s="87"/>
    </row>
    <row r="23" spans="1:43" ht="20.399999999999999" x14ac:dyDescent="0.4">
      <c r="A23" s="319">
        <f t="shared" ref="A23" si="17">+R23</f>
        <v>44444</v>
      </c>
      <c r="B23" s="154">
        <f t="shared" si="0"/>
        <v>0.29930555555555555</v>
      </c>
      <c r="C23" s="155">
        <f t="shared" si="8"/>
        <v>0</v>
      </c>
      <c r="D23" s="49">
        <f t="shared" si="9"/>
        <v>0.32916666666666666</v>
      </c>
      <c r="E23" s="151" t="str">
        <f>+Y25</f>
        <v>B1</v>
      </c>
      <c r="F23" s="49">
        <f t="shared" si="11"/>
        <v>0.36388888888888887</v>
      </c>
      <c r="G23" s="149" t="str">
        <f>+AB25</f>
        <v>A1</v>
      </c>
      <c r="H23" s="49">
        <f t="shared" si="13"/>
        <v>0.39374999999999999</v>
      </c>
      <c r="I23" s="151" t="str">
        <f>+AE25</f>
        <v>B2</v>
      </c>
      <c r="J23" s="49">
        <f t="shared" si="15"/>
        <v>0.4284722222222222</v>
      </c>
      <c r="K23" s="149" t="str">
        <f>+AH25</f>
        <v>A2</v>
      </c>
      <c r="L23" s="154">
        <f t="shared" si="1"/>
        <v>0.51736111111111105</v>
      </c>
      <c r="M23" s="155">
        <f t="shared" si="2"/>
        <v>0</v>
      </c>
      <c r="N23" s="172">
        <f t="shared" si="3"/>
        <v>0.55555555555555558</v>
      </c>
      <c r="O23" s="168">
        <f t="shared" si="4"/>
        <v>0</v>
      </c>
      <c r="P23" s="188">
        <f t="shared" ref="P23:P37" si="18">+AP23</f>
        <v>89</v>
      </c>
      <c r="R23" s="220">
        <v>44444</v>
      </c>
      <c r="S23" s="58">
        <f t="shared" ref="S23:S41" si="19">+W23-+$R$2</f>
        <v>0.26458333333333334</v>
      </c>
      <c r="T23" s="59">
        <f>+S23+$T$3</f>
        <v>0.29930555555555555</v>
      </c>
      <c r="U23" s="102"/>
      <c r="V23" s="60" t="str">
        <f>+$V$3</f>
        <v>(30min)</v>
      </c>
      <c r="W23" s="65">
        <v>0.32916666666666666</v>
      </c>
      <c r="X23" s="59" t="str">
        <f>+$S$3</f>
        <v>(30min)</v>
      </c>
      <c r="Y23" s="152" t="s">
        <v>140</v>
      </c>
      <c r="Z23" s="69">
        <f>+W23+$T$3</f>
        <v>0.36388888888888887</v>
      </c>
      <c r="AA23" s="59" t="str">
        <f>+$V$3</f>
        <v>(30min)</v>
      </c>
      <c r="AB23" s="66" t="s">
        <v>22</v>
      </c>
      <c r="AC23" s="71">
        <f t="shared" si="6"/>
        <v>0.39374999999999999</v>
      </c>
      <c r="AD23" s="59" t="str">
        <f>+$S$3</f>
        <v>(30min)</v>
      </c>
      <c r="AE23" s="152" t="s">
        <v>20</v>
      </c>
      <c r="AF23" s="73">
        <f>+AC23+$T$3</f>
        <v>0.4284722222222222</v>
      </c>
      <c r="AG23" s="59" t="str">
        <f>+$V$3</f>
        <v>(30min)</v>
      </c>
      <c r="AH23" s="66" t="s">
        <v>110</v>
      </c>
      <c r="AI23" s="74">
        <f>+AC23+$T$5</f>
        <v>0.45277777777777778</v>
      </c>
      <c r="AJ23" s="75">
        <f>+AC23+$W$5</f>
        <v>0.4909722222222222</v>
      </c>
      <c r="AK23" s="203">
        <f t="shared" si="7"/>
        <v>0.45833333333333331</v>
      </c>
      <c r="AL23" s="59">
        <f>+AK23+$T$5</f>
        <v>0.51736111111111105</v>
      </c>
      <c r="AM23" s="78"/>
      <c r="AN23" s="73">
        <f>+AK23+$W$5</f>
        <v>0.55555555555555558</v>
      </c>
      <c r="AO23" s="91"/>
      <c r="AP23" s="86">
        <v>89</v>
      </c>
    </row>
    <row r="24" spans="1:43" ht="21.1" thickBot="1" x14ac:dyDescent="0.45">
      <c r="A24" s="308"/>
      <c r="B24" s="156">
        <f t="shared" si="0"/>
        <v>0</v>
      </c>
      <c r="C24" s="157">
        <f t="shared" si="8"/>
        <v>0</v>
      </c>
      <c r="D24" s="192">
        <f t="shared" si="9"/>
        <v>0.76944444444444438</v>
      </c>
      <c r="E24" s="193" t="str">
        <f t="shared" si="10"/>
        <v>E2</v>
      </c>
      <c r="F24" s="192">
        <f t="shared" si="11"/>
        <v>0.81111111111111101</v>
      </c>
      <c r="G24" s="193" t="str">
        <f t="shared" si="12"/>
        <v>B3</v>
      </c>
      <c r="H24" s="254">
        <f t="shared" si="13"/>
        <v>0.8340277777777777</v>
      </c>
      <c r="I24" s="255" t="str">
        <f t="shared" si="14"/>
        <v>E1</v>
      </c>
      <c r="J24" s="254">
        <f t="shared" si="15"/>
        <v>0.87569444444444433</v>
      </c>
      <c r="K24" s="255" t="str">
        <f t="shared" si="16"/>
        <v>B3</v>
      </c>
      <c r="L24" s="156">
        <f t="shared" si="1"/>
        <v>0.94722222222222219</v>
      </c>
      <c r="M24" s="157">
        <f t="shared" si="2"/>
        <v>0</v>
      </c>
      <c r="N24" s="197">
        <f t="shared" si="3"/>
        <v>1.0131944444444443</v>
      </c>
      <c r="O24" s="198">
        <f t="shared" si="4"/>
        <v>0</v>
      </c>
      <c r="P24" s="239"/>
      <c r="R24" s="3"/>
      <c r="S24" s="61"/>
      <c r="T24" s="62"/>
      <c r="U24" s="103"/>
      <c r="V24" s="63" t="str">
        <f>+$V$4</f>
        <v>(45min)</v>
      </c>
      <c r="W24" s="67">
        <f>+W23+$S$2</f>
        <v>0.76944444444444438</v>
      </c>
      <c r="X24" s="62" t="str">
        <f>+$S$4</f>
        <v>(45min)</v>
      </c>
      <c r="Y24" s="186" t="s">
        <v>131</v>
      </c>
      <c r="Z24" s="70">
        <f>+W24+$T$4</f>
        <v>0.81111111111111101</v>
      </c>
      <c r="AA24" s="62" t="str">
        <f>+$V$4</f>
        <v>(45min)</v>
      </c>
      <c r="AB24" s="68" t="s">
        <v>46</v>
      </c>
      <c r="AC24" s="67">
        <f t="shared" si="6"/>
        <v>0.8340277777777777</v>
      </c>
      <c r="AD24" s="72" t="str">
        <f>+$S$4</f>
        <v>(45min)</v>
      </c>
      <c r="AE24" s="186" t="s">
        <v>141</v>
      </c>
      <c r="AF24" s="70">
        <f>+AC24+$T$4</f>
        <v>0.87569444444444433</v>
      </c>
      <c r="AG24" s="62" t="str">
        <f>+$V$4</f>
        <v>(45min)</v>
      </c>
      <c r="AH24" s="68" t="s">
        <v>142</v>
      </c>
      <c r="AI24" s="76">
        <f>+AC24+$T$6</f>
        <v>0.88263888888888886</v>
      </c>
      <c r="AJ24" s="77">
        <f>+AC24+$W$6</f>
        <v>0.94861111111111107</v>
      </c>
      <c r="AK24" s="79">
        <f t="shared" si="7"/>
        <v>0.89861111111111103</v>
      </c>
      <c r="AL24" s="62">
        <f>+AK24+$T$6</f>
        <v>0.94722222222222219</v>
      </c>
      <c r="AM24" s="80"/>
      <c r="AN24" s="92">
        <f>+AK24+$W$6</f>
        <v>1.0131944444444443</v>
      </c>
      <c r="AO24" s="93"/>
      <c r="AP24" s="87"/>
    </row>
    <row r="25" spans="1:43" ht="20.399999999999999" x14ac:dyDescent="0.4">
      <c r="A25" s="319">
        <f t="shared" ref="A25" si="20">+R25</f>
        <v>44450</v>
      </c>
      <c r="B25" s="163">
        <f>+T25</f>
        <v>0.26666666666666666</v>
      </c>
      <c r="C25" s="155">
        <f t="shared" si="8"/>
        <v>0</v>
      </c>
      <c r="D25" s="194">
        <f t="shared" si="9"/>
        <v>0.29652777777777778</v>
      </c>
      <c r="E25" s="151" t="str">
        <f>+Y27</f>
        <v>B1</v>
      </c>
      <c r="F25" s="194">
        <f t="shared" si="11"/>
        <v>0.33124999999999999</v>
      </c>
      <c r="G25" s="149" t="str">
        <f>+AB27</f>
        <v>A1</v>
      </c>
      <c r="H25" s="194">
        <f t="shared" si="13"/>
        <v>0.3611111111111111</v>
      </c>
      <c r="I25" s="151" t="str">
        <f>+AE27</f>
        <v>B2</v>
      </c>
      <c r="J25" s="194">
        <f t="shared" si="15"/>
        <v>0.39583333333333331</v>
      </c>
      <c r="K25" s="195"/>
      <c r="L25" s="241">
        <f>+AL25</f>
        <v>0.48472222222222222</v>
      </c>
      <c r="M25" s="242" t="str">
        <f>+AM25</f>
        <v>C</v>
      </c>
      <c r="N25" s="241">
        <f>+AN25</f>
        <v>0.5229166666666667</v>
      </c>
      <c r="O25" s="243" t="str">
        <f>+AO25</f>
        <v>C</v>
      </c>
      <c r="P25" s="188" t="str">
        <f t="shared" si="18"/>
        <v>AB</v>
      </c>
      <c r="R25" s="221">
        <v>44450</v>
      </c>
      <c r="S25" s="58">
        <f t="shared" si="19"/>
        <v>0.23194444444444445</v>
      </c>
      <c r="T25" s="59">
        <f>+S25+$T$3</f>
        <v>0.26666666666666666</v>
      </c>
      <c r="U25" s="102"/>
      <c r="V25" s="60" t="str">
        <f>+$V$3</f>
        <v>(30min)</v>
      </c>
      <c r="W25" s="65">
        <v>0.29652777777777778</v>
      </c>
      <c r="X25" s="59" t="str">
        <f>+$S$3</f>
        <v>(30min)</v>
      </c>
      <c r="Y25" s="152" t="s">
        <v>143</v>
      </c>
      <c r="Z25" s="69">
        <f>+W25+$T$3</f>
        <v>0.33124999999999999</v>
      </c>
      <c r="AA25" s="59" t="str">
        <f>+$V$3</f>
        <v>(30min)</v>
      </c>
      <c r="AB25" s="66" t="s">
        <v>22</v>
      </c>
      <c r="AC25" s="71">
        <f t="shared" si="6"/>
        <v>0.3611111111111111</v>
      </c>
      <c r="AD25" s="59" t="str">
        <f>+$S$3</f>
        <v>(30min)</v>
      </c>
      <c r="AE25" s="152" t="s">
        <v>144</v>
      </c>
      <c r="AF25" s="73">
        <f>+AC25+$T$3</f>
        <v>0.39583333333333331</v>
      </c>
      <c r="AG25" s="59" t="str">
        <f>+$V$3</f>
        <v>(30min)</v>
      </c>
      <c r="AH25" s="66" t="s">
        <v>21</v>
      </c>
      <c r="AI25" s="74">
        <f>+AC25+$T$5</f>
        <v>0.4201388888888889</v>
      </c>
      <c r="AJ25" s="75">
        <f>+AC25+$W$5</f>
        <v>0.45833333333333331</v>
      </c>
      <c r="AK25" s="84">
        <f t="shared" si="7"/>
        <v>0.42569444444444443</v>
      </c>
      <c r="AL25" s="59">
        <f>+AK25+$T$5</f>
        <v>0.48472222222222222</v>
      </c>
      <c r="AM25" s="66" t="s">
        <v>57</v>
      </c>
      <c r="AN25" s="73">
        <f>+AK25+$W$5</f>
        <v>0.5229166666666667</v>
      </c>
      <c r="AO25" s="66" t="s">
        <v>57</v>
      </c>
      <c r="AP25" s="86" t="s">
        <v>86</v>
      </c>
    </row>
    <row r="26" spans="1:43" ht="21.1" thickBot="1" x14ac:dyDescent="0.45">
      <c r="A26" s="308"/>
      <c r="B26" s="158">
        <f t="shared" ref="B26:B42" si="21">+T26</f>
        <v>0</v>
      </c>
      <c r="C26" s="157">
        <f t="shared" si="8"/>
        <v>0</v>
      </c>
      <c r="D26" s="150">
        <f t="shared" si="9"/>
        <v>0.73680555555555549</v>
      </c>
      <c r="E26" s="153" t="str">
        <f t="shared" si="10"/>
        <v>E1</v>
      </c>
      <c r="F26" s="150">
        <f t="shared" si="11"/>
        <v>0.77847222222222212</v>
      </c>
      <c r="G26" s="153" t="str">
        <f t="shared" si="12"/>
        <v>B3</v>
      </c>
      <c r="H26" s="150">
        <f t="shared" si="13"/>
        <v>0.80138888888888882</v>
      </c>
      <c r="I26" s="153" t="str">
        <f t="shared" si="14"/>
        <v>E1</v>
      </c>
      <c r="J26" s="150">
        <f t="shared" si="15"/>
        <v>0.84305555555555545</v>
      </c>
      <c r="K26" s="153" t="str">
        <f t="shared" ref="K26" si="22">+AH26</f>
        <v>B3</v>
      </c>
      <c r="L26" s="161">
        <f t="shared" ref="L26:L38" si="23">+AL26</f>
        <v>0.9145833333333333</v>
      </c>
      <c r="M26" s="178" t="str">
        <f t="shared" ref="M26:M38" si="24">+AM26</f>
        <v>B4</v>
      </c>
      <c r="N26" s="161">
        <f t="shared" ref="N26:N38" si="25">+AN26</f>
        <v>0.98055555555555551</v>
      </c>
      <c r="O26" s="205" t="str">
        <f t="shared" ref="O26:O38" si="26">+AO26</f>
        <v>B5</v>
      </c>
      <c r="P26" s="239"/>
      <c r="R26" s="5"/>
      <c r="S26" s="61"/>
      <c r="T26" s="62"/>
      <c r="U26" s="103"/>
      <c r="V26" s="63" t="str">
        <f>+$V$4</f>
        <v>(45min)</v>
      </c>
      <c r="W26" s="67">
        <f>+W25+$S$2</f>
        <v>0.73680555555555549</v>
      </c>
      <c r="X26" s="62" t="str">
        <f>+$S$4</f>
        <v>(45min)</v>
      </c>
      <c r="Y26" s="186" t="s">
        <v>45</v>
      </c>
      <c r="Z26" s="70">
        <f>+W26+$T$4</f>
        <v>0.77847222222222212</v>
      </c>
      <c r="AA26" s="62" t="str">
        <f>+$V$4</f>
        <v>(45min)</v>
      </c>
      <c r="AB26" s="68" t="s">
        <v>46</v>
      </c>
      <c r="AC26" s="67">
        <f t="shared" si="6"/>
        <v>0.80138888888888882</v>
      </c>
      <c r="AD26" s="72" t="str">
        <f>+$S$4</f>
        <v>(45min)</v>
      </c>
      <c r="AE26" s="186" t="s">
        <v>131</v>
      </c>
      <c r="AF26" s="70">
        <f>+AC26+$T$4</f>
        <v>0.84305555555555545</v>
      </c>
      <c r="AG26" s="62" t="str">
        <f>+$V$4</f>
        <v>(45min)</v>
      </c>
      <c r="AH26" s="68" t="s">
        <v>132</v>
      </c>
      <c r="AI26" s="76">
        <f>+AC26+$T$6</f>
        <v>0.85</v>
      </c>
      <c r="AJ26" s="77">
        <f>+AC26+$W$6</f>
        <v>0.91597222222222219</v>
      </c>
      <c r="AK26" s="81">
        <f t="shared" si="7"/>
        <v>0.86597222222222214</v>
      </c>
      <c r="AL26" s="62">
        <f>+AK26+$T$6</f>
        <v>0.9145833333333333</v>
      </c>
      <c r="AM26" s="82" t="s">
        <v>47</v>
      </c>
      <c r="AN26" s="92">
        <f>+AK26+$W$6</f>
        <v>0.98055555555555551</v>
      </c>
      <c r="AO26" s="94" t="s">
        <v>49</v>
      </c>
      <c r="AP26" s="87"/>
    </row>
    <row r="27" spans="1:43" ht="20.399999999999999" x14ac:dyDescent="0.4">
      <c r="A27" s="319">
        <f t="shared" ref="A27" si="27">+R27</f>
        <v>44451</v>
      </c>
      <c r="B27" s="159">
        <f t="shared" si="21"/>
        <v>0.31458333333333338</v>
      </c>
      <c r="C27" s="160" t="str">
        <f t="shared" si="8"/>
        <v>A1</v>
      </c>
      <c r="D27" s="49">
        <f t="shared" si="9"/>
        <v>0.3444444444444445</v>
      </c>
      <c r="E27" s="151" t="str">
        <f>+Y27</f>
        <v>B1</v>
      </c>
      <c r="F27" s="49">
        <f t="shared" si="11"/>
        <v>0.37916666666666671</v>
      </c>
      <c r="G27" s="149" t="str">
        <f>+AB27</f>
        <v>A1</v>
      </c>
      <c r="H27" s="49">
        <f t="shared" si="13"/>
        <v>0.40902777777777782</v>
      </c>
      <c r="I27" s="151" t="str">
        <f>+AE27</f>
        <v>B2</v>
      </c>
      <c r="J27" s="49">
        <f t="shared" si="15"/>
        <v>0.44375000000000003</v>
      </c>
      <c r="K27" s="149" t="str">
        <f>+AH27</f>
        <v>A2</v>
      </c>
      <c r="L27" s="154">
        <f t="shared" si="23"/>
        <v>0.53263888888888888</v>
      </c>
      <c r="M27" s="155">
        <f t="shared" si="24"/>
        <v>0</v>
      </c>
      <c r="N27" s="172">
        <f t="shared" si="25"/>
        <v>0.57083333333333341</v>
      </c>
      <c r="O27" s="175">
        <f t="shared" si="26"/>
        <v>0</v>
      </c>
      <c r="P27" s="188" t="str">
        <f t="shared" si="18"/>
        <v>01</v>
      </c>
      <c r="R27" s="221">
        <v>44451</v>
      </c>
      <c r="S27" s="64">
        <f t="shared" si="19"/>
        <v>0.27986111111111117</v>
      </c>
      <c r="T27" s="59">
        <f>+S27+$T$3</f>
        <v>0.31458333333333338</v>
      </c>
      <c r="U27" s="102" t="s">
        <v>91</v>
      </c>
      <c r="V27" s="60" t="str">
        <f>+$V$3</f>
        <v>(30min)</v>
      </c>
      <c r="W27" s="65">
        <v>0.3444444444444445</v>
      </c>
      <c r="X27" s="59" t="str">
        <f>+$S$3</f>
        <v>(30min)</v>
      </c>
      <c r="Y27" s="152" t="s">
        <v>140</v>
      </c>
      <c r="Z27" s="69">
        <f>+W27+$T$3</f>
        <v>0.37916666666666671</v>
      </c>
      <c r="AA27" s="59" t="str">
        <f>+$V$3</f>
        <v>(30min)</v>
      </c>
      <c r="AB27" s="66" t="s">
        <v>22</v>
      </c>
      <c r="AC27" s="71">
        <f t="shared" si="6"/>
        <v>0.40902777777777782</v>
      </c>
      <c r="AD27" s="59" t="str">
        <f>+$S$3</f>
        <v>(30min)</v>
      </c>
      <c r="AE27" s="152" t="s">
        <v>20</v>
      </c>
      <c r="AF27" s="73">
        <f>+AC27+$T$3</f>
        <v>0.44375000000000003</v>
      </c>
      <c r="AG27" s="59" t="str">
        <f>+$V$3</f>
        <v>(30min)</v>
      </c>
      <c r="AH27" s="66" t="s">
        <v>21</v>
      </c>
      <c r="AI27" s="74">
        <f>+AC27+$T$5</f>
        <v>0.46805555555555561</v>
      </c>
      <c r="AJ27" s="75">
        <f>+AC27+$W$5</f>
        <v>0.50625000000000009</v>
      </c>
      <c r="AK27" s="203">
        <f t="shared" si="7"/>
        <v>0.47361111111111115</v>
      </c>
      <c r="AL27" s="59">
        <f>+AK27+$T$5</f>
        <v>0.53263888888888888</v>
      </c>
      <c r="AM27" s="78"/>
      <c r="AN27" s="73">
        <f>+AK27+$W$5</f>
        <v>0.57083333333333341</v>
      </c>
      <c r="AO27" s="95"/>
      <c r="AP27" s="88" t="s">
        <v>97</v>
      </c>
    </row>
    <row r="28" spans="1:43" ht="21.1" thickBot="1" x14ac:dyDescent="0.45">
      <c r="A28" s="308"/>
      <c r="B28" s="158">
        <f t="shared" si="21"/>
        <v>0</v>
      </c>
      <c r="C28" s="157">
        <f t="shared" si="8"/>
        <v>0</v>
      </c>
      <c r="D28" s="192">
        <f t="shared" si="9"/>
        <v>0.78472222222222232</v>
      </c>
      <c r="E28" s="193" t="str">
        <f t="shared" ref="E28" si="28">+Y28</f>
        <v>E1</v>
      </c>
      <c r="F28" s="192">
        <f t="shared" si="11"/>
        <v>0.82638888888888895</v>
      </c>
      <c r="G28" s="193" t="str">
        <f t="shared" ref="G28" si="29">+AB28</f>
        <v>B3</v>
      </c>
      <c r="H28" s="247">
        <f t="shared" si="13"/>
        <v>0.84930555555555565</v>
      </c>
      <c r="I28" s="248" t="str">
        <f t="shared" ref="I28" si="30">+AE28</f>
        <v>E1</v>
      </c>
      <c r="J28" s="247">
        <f t="shared" si="15"/>
        <v>0.89097222222222228</v>
      </c>
      <c r="K28" s="248" t="str">
        <f t="shared" ref="K28" si="31">+AH28</f>
        <v>B3</v>
      </c>
      <c r="L28" s="158">
        <f t="shared" si="23"/>
        <v>0.96250000000000013</v>
      </c>
      <c r="M28" s="169">
        <f t="shared" si="24"/>
        <v>0</v>
      </c>
      <c r="N28" s="170">
        <f t="shared" si="25"/>
        <v>1.0284722222222222</v>
      </c>
      <c r="O28" s="171">
        <f t="shared" si="26"/>
        <v>0</v>
      </c>
      <c r="P28" s="239"/>
      <c r="R28" s="6"/>
      <c r="S28" s="61"/>
      <c r="T28" s="62"/>
      <c r="U28" s="103"/>
      <c r="V28" s="63" t="str">
        <f>+$V$4</f>
        <v>(45min)</v>
      </c>
      <c r="W28" s="67">
        <f>+W27+$S$2</f>
        <v>0.78472222222222232</v>
      </c>
      <c r="X28" s="62" t="str">
        <f>+$S$4</f>
        <v>(45min)</v>
      </c>
      <c r="Y28" s="186" t="s">
        <v>44</v>
      </c>
      <c r="Z28" s="70">
        <f>+W28+$T$4</f>
        <v>0.82638888888888895</v>
      </c>
      <c r="AA28" s="62" t="str">
        <f>+$V$4</f>
        <v>(45min)</v>
      </c>
      <c r="AB28" s="68" t="s">
        <v>46</v>
      </c>
      <c r="AC28" s="67">
        <f t="shared" si="6"/>
        <v>0.84930555555555565</v>
      </c>
      <c r="AD28" s="72" t="str">
        <f>+$S$4</f>
        <v>(45min)</v>
      </c>
      <c r="AE28" s="186" t="s">
        <v>44</v>
      </c>
      <c r="AF28" s="70">
        <f>+AC28+$T$4</f>
        <v>0.89097222222222228</v>
      </c>
      <c r="AG28" s="62" t="str">
        <f>+$V$4</f>
        <v>(45min)</v>
      </c>
      <c r="AH28" s="68" t="s">
        <v>46</v>
      </c>
      <c r="AI28" s="76">
        <f>+AC28+$T$6</f>
        <v>0.89791666666666681</v>
      </c>
      <c r="AJ28" s="77">
        <f>+AC28+$W$6</f>
        <v>0.96388888888888902</v>
      </c>
      <c r="AK28" s="79">
        <f t="shared" si="7"/>
        <v>0.91388888888888897</v>
      </c>
      <c r="AL28" s="62">
        <f>+AK28+$T$6</f>
        <v>0.96250000000000013</v>
      </c>
      <c r="AM28" s="83"/>
      <c r="AN28" s="92">
        <f>+AK28+$W$6</f>
        <v>1.0284722222222222</v>
      </c>
      <c r="AO28" s="96"/>
      <c r="AP28" s="89"/>
      <c r="AQ28" s="249">
        <v>4</v>
      </c>
    </row>
    <row r="29" spans="1:43" ht="20.399999999999999" x14ac:dyDescent="0.4">
      <c r="A29" s="319">
        <f t="shared" ref="A29" si="32">+R29</f>
        <v>44457</v>
      </c>
      <c r="B29" s="154">
        <f t="shared" si="21"/>
        <v>0.28194444444444444</v>
      </c>
      <c r="C29" s="155">
        <f t="shared" si="8"/>
        <v>0</v>
      </c>
      <c r="D29" s="49">
        <f t="shared" si="9"/>
        <v>0.31180555555555556</v>
      </c>
      <c r="E29" s="151" t="str">
        <f>+Y29</f>
        <v>B1</v>
      </c>
      <c r="F29" s="49">
        <f t="shared" si="11"/>
        <v>0.34652777777777777</v>
      </c>
      <c r="G29" s="149" t="str">
        <f>+AB29</f>
        <v>A1</v>
      </c>
      <c r="H29" s="49">
        <f t="shared" si="13"/>
        <v>0.37638888888888888</v>
      </c>
      <c r="I29" s="151" t="str">
        <f>+AE29</f>
        <v>B2</v>
      </c>
      <c r="J29" s="49">
        <f t="shared" si="15"/>
        <v>0.41111111111111109</v>
      </c>
      <c r="K29" s="149" t="str">
        <f>+AH29</f>
        <v>A2</v>
      </c>
      <c r="L29" s="154">
        <f t="shared" si="23"/>
        <v>0.5</v>
      </c>
      <c r="M29" s="155">
        <f t="shared" si="24"/>
        <v>0</v>
      </c>
      <c r="N29" s="167">
        <f t="shared" si="25"/>
        <v>0.53819444444444442</v>
      </c>
      <c r="O29" s="175">
        <f t="shared" si="26"/>
        <v>0</v>
      </c>
      <c r="P29" s="188">
        <f t="shared" si="18"/>
        <v>23</v>
      </c>
      <c r="R29" s="221">
        <v>44457</v>
      </c>
      <c r="S29" s="58">
        <f t="shared" si="19"/>
        <v>0.24722222222222223</v>
      </c>
      <c r="T29" s="59">
        <f>+S29+$T$3</f>
        <v>0.28194444444444444</v>
      </c>
      <c r="U29" s="102"/>
      <c r="V29" s="60" t="str">
        <f>+$V$3</f>
        <v>(30min)</v>
      </c>
      <c r="W29" s="65">
        <v>0.31180555555555556</v>
      </c>
      <c r="X29" s="59" t="str">
        <f>+$S$3</f>
        <v>(30min)</v>
      </c>
      <c r="Y29" s="152" t="s">
        <v>19</v>
      </c>
      <c r="Z29" s="69">
        <f>+W29+$T$3</f>
        <v>0.34652777777777777</v>
      </c>
      <c r="AA29" s="59" t="str">
        <f>+$V$3</f>
        <v>(30min)</v>
      </c>
      <c r="AB29" s="66" t="s">
        <v>22</v>
      </c>
      <c r="AC29" s="71">
        <f t="shared" si="6"/>
        <v>0.37638888888888888</v>
      </c>
      <c r="AD29" s="59" t="str">
        <f>+$S$3</f>
        <v>(30min)</v>
      </c>
      <c r="AE29" s="152" t="s">
        <v>20</v>
      </c>
      <c r="AF29" s="73">
        <f>+AC29+$T$3</f>
        <v>0.41111111111111109</v>
      </c>
      <c r="AG29" s="59" t="str">
        <f>+$V$3</f>
        <v>(30min)</v>
      </c>
      <c r="AH29" s="66" t="s">
        <v>21</v>
      </c>
      <c r="AI29" s="74">
        <f>+AC29+$T$5</f>
        <v>0.43541666666666667</v>
      </c>
      <c r="AJ29" s="75">
        <f>+AC29+$W$5</f>
        <v>0.47361111111111109</v>
      </c>
      <c r="AK29" s="203">
        <f t="shared" si="7"/>
        <v>0.44097222222222221</v>
      </c>
      <c r="AL29" s="59">
        <f>+AK29+$T$5</f>
        <v>0.5</v>
      </c>
      <c r="AM29" s="66"/>
      <c r="AN29" s="73">
        <f>+AK29+$W$5</f>
        <v>0.53819444444444442</v>
      </c>
      <c r="AO29" s="66"/>
      <c r="AP29" s="90">
        <v>23</v>
      </c>
    </row>
    <row r="30" spans="1:43" ht="21.1" thickBot="1" x14ac:dyDescent="0.45">
      <c r="A30" s="308"/>
      <c r="B30" s="158">
        <f t="shared" si="21"/>
        <v>0</v>
      </c>
      <c r="C30" s="157">
        <f t="shared" si="8"/>
        <v>0</v>
      </c>
      <c r="D30" s="150">
        <f t="shared" si="9"/>
        <v>0.75208333333333333</v>
      </c>
      <c r="E30" s="153" t="str">
        <f t="shared" ref="E30" si="33">+Y30</f>
        <v>E1</v>
      </c>
      <c r="F30" s="150">
        <f t="shared" si="11"/>
        <v>0.79374999999999996</v>
      </c>
      <c r="G30" s="153" t="str">
        <f t="shared" ref="G30" si="34">+AB30</f>
        <v>B3</v>
      </c>
      <c r="H30" s="150">
        <f t="shared" si="13"/>
        <v>0.81666666666666665</v>
      </c>
      <c r="I30" s="153" t="str">
        <f t="shared" ref="I30" si="35">+AE30</f>
        <v>E1</v>
      </c>
      <c r="J30" s="150">
        <f t="shared" si="15"/>
        <v>0.85833333333333328</v>
      </c>
      <c r="K30" s="153" t="str">
        <f t="shared" ref="K30" si="36">+AH30</f>
        <v>B3</v>
      </c>
      <c r="L30" s="161">
        <f t="shared" si="23"/>
        <v>0.92986111111111114</v>
      </c>
      <c r="M30" s="178" t="str">
        <f t="shared" si="24"/>
        <v>B4</v>
      </c>
      <c r="N30" s="161">
        <f t="shared" si="25"/>
        <v>0.99583333333333335</v>
      </c>
      <c r="O30" s="205" t="str">
        <f t="shared" si="26"/>
        <v>B5</v>
      </c>
      <c r="P30" s="239"/>
      <c r="R30" s="6"/>
      <c r="S30" s="61"/>
      <c r="T30" s="62"/>
      <c r="U30" s="103"/>
      <c r="V30" s="63" t="str">
        <f>+$V$4</f>
        <v>(45min)</v>
      </c>
      <c r="W30" s="67">
        <f>+W29+$S$2</f>
        <v>0.75208333333333333</v>
      </c>
      <c r="X30" s="62" t="str">
        <f>+$S$4</f>
        <v>(45min)</v>
      </c>
      <c r="Y30" s="186" t="s">
        <v>44</v>
      </c>
      <c r="Z30" s="70">
        <f>+W30+$T$4</f>
        <v>0.79374999999999996</v>
      </c>
      <c r="AA30" s="62" t="str">
        <f>+$V$4</f>
        <v>(45min)</v>
      </c>
      <c r="AB30" s="68" t="s">
        <v>46</v>
      </c>
      <c r="AC30" s="67">
        <f t="shared" si="6"/>
        <v>0.81666666666666665</v>
      </c>
      <c r="AD30" s="72" t="str">
        <f>+$S$4</f>
        <v>(45min)</v>
      </c>
      <c r="AE30" s="186" t="s">
        <v>44</v>
      </c>
      <c r="AF30" s="70">
        <f>+AC30+$T$4</f>
        <v>0.85833333333333328</v>
      </c>
      <c r="AG30" s="62" t="str">
        <f>+$V$4</f>
        <v>(45min)</v>
      </c>
      <c r="AH30" s="68" t="s">
        <v>46</v>
      </c>
      <c r="AI30" s="76">
        <f>+AC30+$T$6</f>
        <v>0.86527777777777781</v>
      </c>
      <c r="AJ30" s="77">
        <f>+AC30+$W$6</f>
        <v>0.93125000000000002</v>
      </c>
      <c r="AK30" s="81">
        <f t="shared" si="7"/>
        <v>0.88124999999999998</v>
      </c>
      <c r="AL30" s="62">
        <f>+AK30+$T$6</f>
        <v>0.92986111111111114</v>
      </c>
      <c r="AM30" s="82" t="s">
        <v>47</v>
      </c>
      <c r="AN30" s="92">
        <f>+AK30+$W$6</f>
        <v>0.99583333333333335</v>
      </c>
      <c r="AO30" s="94" t="s">
        <v>49</v>
      </c>
      <c r="AP30" s="89"/>
    </row>
    <row r="31" spans="1:43" ht="20.399999999999999" x14ac:dyDescent="0.4">
      <c r="A31" s="319">
        <f t="shared" ref="A31" si="37">+R31</f>
        <v>44458</v>
      </c>
      <c r="B31" s="154">
        <f t="shared" si="21"/>
        <v>0.26597222222222222</v>
      </c>
      <c r="C31" s="155">
        <f t="shared" si="8"/>
        <v>0</v>
      </c>
      <c r="D31" s="49">
        <f t="shared" si="9"/>
        <v>0.29583333333333334</v>
      </c>
      <c r="E31" s="151" t="str">
        <f>+Y31</f>
        <v>B1</v>
      </c>
      <c r="F31" s="49">
        <f t="shared" si="11"/>
        <v>0.33055555555555555</v>
      </c>
      <c r="G31" s="149" t="str">
        <f>+AB31</f>
        <v>A1</v>
      </c>
      <c r="H31" s="49">
        <f t="shared" si="13"/>
        <v>0.36041666666666666</v>
      </c>
      <c r="I31" s="151" t="str">
        <f>+AE31</f>
        <v>B2</v>
      </c>
      <c r="J31" s="49">
        <f t="shared" si="15"/>
        <v>0.39513888888888887</v>
      </c>
      <c r="K31" s="149" t="str">
        <f>+AH31</f>
        <v>A2</v>
      </c>
      <c r="L31" s="241">
        <f t="shared" si="23"/>
        <v>0.48402777777777778</v>
      </c>
      <c r="M31" s="242" t="str">
        <f t="shared" si="24"/>
        <v>C</v>
      </c>
      <c r="N31" s="241">
        <f t="shared" si="25"/>
        <v>0.52222222222222225</v>
      </c>
      <c r="O31" s="243" t="str">
        <f t="shared" si="26"/>
        <v>C</v>
      </c>
      <c r="P31" s="188">
        <f t="shared" si="18"/>
        <v>45</v>
      </c>
      <c r="R31" s="221">
        <v>44458</v>
      </c>
      <c r="S31" s="58">
        <f t="shared" si="19"/>
        <v>0.23125000000000001</v>
      </c>
      <c r="T31" s="59">
        <f>+S31+$T$3</f>
        <v>0.26597222222222222</v>
      </c>
      <c r="U31" s="102"/>
      <c r="V31" s="60" t="str">
        <f>+$V$3</f>
        <v>(30min)</v>
      </c>
      <c r="W31" s="65">
        <v>0.29583333333333334</v>
      </c>
      <c r="X31" s="59" t="str">
        <f>+$S$3</f>
        <v>(30min)</v>
      </c>
      <c r="Y31" s="152" t="s">
        <v>19</v>
      </c>
      <c r="Z31" s="69">
        <f>+W31+$T$3</f>
        <v>0.33055555555555555</v>
      </c>
      <c r="AA31" s="59" t="str">
        <f>+$V$3</f>
        <v>(30min)</v>
      </c>
      <c r="AB31" s="66" t="s">
        <v>22</v>
      </c>
      <c r="AC31" s="71">
        <f t="shared" si="6"/>
        <v>0.36041666666666666</v>
      </c>
      <c r="AD31" s="59" t="str">
        <f>+$S$3</f>
        <v>(30min)</v>
      </c>
      <c r="AE31" s="152" t="s">
        <v>20</v>
      </c>
      <c r="AF31" s="73">
        <f>+AC31+$T$3</f>
        <v>0.39513888888888887</v>
      </c>
      <c r="AG31" s="59" t="str">
        <f>+$V$3</f>
        <v>(30min)</v>
      </c>
      <c r="AH31" s="66" t="s">
        <v>21</v>
      </c>
      <c r="AI31" s="74">
        <f>+AC31+$T$5</f>
        <v>0.41944444444444445</v>
      </c>
      <c r="AJ31" s="75">
        <f>+AC31+$W$5</f>
        <v>0.45763888888888887</v>
      </c>
      <c r="AK31" s="84">
        <f t="shared" si="7"/>
        <v>0.42499999999999999</v>
      </c>
      <c r="AL31" s="59">
        <f>+AK31+$T$5</f>
        <v>0.48402777777777778</v>
      </c>
      <c r="AM31" s="66" t="s">
        <v>57</v>
      </c>
      <c r="AN31" s="73">
        <f>+AK31+$W$5</f>
        <v>0.52222222222222225</v>
      </c>
      <c r="AO31" s="66" t="s">
        <v>57</v>
      </c>
      <c r="AP31" s="88">
        <v>45</v>
      </c>
    </row>
    <row r="32" spans="1:43" ht="21.1" thickBot="1" x14ac:dyDescent="0.45">
      <c r="A32" s="308"/>
      <c r="B32" s="158">
        <f t="shared" si="21"/>
        <v>0</v>
      </c>
      <c r="C32" s="157">
        <f t="shared" si="8"/>
        <v>0</v>
      </c>
      <c r="D32" s="192">
        <f t="shared" si="9"/>
        <v>0.73611111111111116</v>
      </c>
      <c r="E32" s="193" t="str">
        <f t="shared" ref="E32" si="38">+Y32</f>
        <v>E1</v>
      </c>
      <c r="F32" s="192">
        <f t="shared" si="11"/>
        <v>0.77777777777777779</v>
      </c>
      <c r="G32" s="193" t="str">
        <f t="shared" ref="G32" si="39">+AB32</f>
        <v>B3</v>
      </c>
      <c r="H32" s="247">
        <f t="shared" si="13"/>
        <v>0.80069444444444449</v>
      </c>
      <c r="I32" s="248" t="str">
        <f t="shared" ref="I32" si="40">+AE32</f>
        <v>E1</v>
      </c>
      <c r="J32" s="247">
        <f t="shared" si="15"/>
        <v>0.84236111111111112</v>
      </c>
      <c r="K32" s="248" t="str">
        <f t="shared" ref="K32" si="41">+AH32</f>
        <v>B3</v>
      </c>
      <c r="L32" s="161">
        <f t="shared" si="23"/>
        <v>0.91388888888888897</v>
      </c>
      <c r="M32" s="178" t="str">
        <f t="shared" si="24"/>
        <v>B4</v>
      </c>
      <c r="N32" s="161">
        <f t="shared" si="25"/>
        <v>0.97986111111111118</v>
      </c>
      <c r="O32" s="205" t="str">
        <f t="shared" si="26"/>
        <v>B5</v>
      </c>
      <c r="P32" s="239"/>
      <c r="R32" s="6"/>
      <c r="S32" s="61"/>
      <c r="T32" s="62"/>
      <c r="U32" s="103"/>
      <c r="V32" s="63" t="str">
        <f>+$V$4</f>
        <v>(45min)</v>
      </c>
      <c r="W32" s="67">
        <f>+W31+$S$2</f>
        <v>0.73611111111111116</v>
      </c>
      <c r="X32" s="62" t="str">
        <f>+$S$4</f>
        <v>(45min)</v>
      </c>
      <c r="Y32" s="186" t="s">
        <v>44</v>
      </c>
      <c r="Z32" s="70">
        <f>+W32+$T$4</f>
        <v>0.77777777777777779</v>
      </c>
      <c r="AA32" s="62" t="str">
        <f>+$V$4</f>
        <v>(45min)</v>
      </c>
      <c r="AB32" s="68" t="s">
        <v>46</v>
      </c>
      <c r="AC32" s="67">
        <f t="shared" si="6"/>
        <v>0.80069444444444449</v>
      </c>
      <c r="AD32" s="72" t="str">
        <f>+$S$4</f>
        <v>(45min)</v>
      </c>
      <c r="AE32" s="186" t="s">
        <v>44</v>
      </c>
      <c r="AF32" s="70">
        <f>+AC32+$T$4</f>
        <v>0.84236111111111112</v>
      </c>
      <c r="AG32" s="62" t="str">
        <f>+$V$4</f>
        <v>(45min)</v>
      </c>
      <c r="AH32" s="68" t="s">
        <v>46</v>
      </c>
      <c r="AI32" s="76">
        <f>+AC32+$T$6</f>
        <v>0.84930555555555565</v>
      </c>
      <c r="AJ32" s="77">
        <f>+AC32+$W$6</f>
        <v>0.91527777777777786</v>
      </c>
      <c r="AK32" s="81">
        <f t="shared" si="7"/>
        <v>0.86527777777777781</v>
      </c>
      <c r="AL32" s="62">
        <f>+AK32+$T$6</f>
        <v>0.91388888888888897</v>
      </c>
      <c r="AM32" s="85" t="s">
        <v>47</v>
      </c>
      <c r="AN32" s="92">
        <f>+AK32+$W$6</f>
        <v>0.97986111111111118</v>
      </c>
      <c r="AO32" s="136" t="s">
        <v>49</v>
      </c>
      <c r="AP32" s="89"/>
      <c r="AQ32" s="249">
        <v>5</v>
      </c>
    </row>
    <row r="33" spans="1:43" ht="20.399999999999999" x14ac:dyDescent="0.4">
      <c r="A33" s="319">
        <f t="shared" ref="A33" si="42">+R33</f>
        <v>44459</v>
      </c>
      <c r="B33" s="159">
        <f t="shared" si="21"/>
        <v>0.31388888888888888</v>
      </c>
      <c r="C33" s="160" t="str">
        <f t="shared" si="8"/>
        <v>A1</v>
      </c>
      <c r="D33" s="49">
        <f t="shared" si="9"/>
        <v>0.34375</v>
      </c>
      <c r="E33" s="151" t="str">
        <f>+Y33</f>
        <v>B1</v>
      </c>
      <c r="F33" s="49">
        <f t="shared" si="11"/>
        <v>0.37847222222222221</v>
      </c>
      <c r="G33" s="149" t="str">
        <f>+AB33</f>
        <v>A1</v>
      </c>
      <c r="H33" s="49">
        <f t="shared" si="13"/>
        <v>0.40833333333333333</v>
      </c>
      <c r="I33" s="151" t="str">
        <f>+AE33</f>
        <v>B2</v>
      </c>
      <c r="J33" s="49">
        <f t="shared" si="15"/>
        <v>0.44305555555555554</v>
      </c>
      <c r="K33" s="149" t="str">
        <f>+AH33</f>
        <v>A2</v>
      </c>
      <c r="L33" s="154">
        <f t="shared" si="23"/>
        <v>0.53194444444444444</v>
      </c>
      <c r="M33" s="155">
        <f t="shared" si="24"/>
        <v>0</v>
      </c>
      <c r="N33" s="172">
        <f t="shared" si="25"/>
        <v>0.57013888888888886</v>
      </c>
      <c r="O33" s="175">
        <f t="shared" si="26"/>
        <v>0</v>
      </c>
      <c r="P33" s="188">
        <f t="shared" si="18"/>
        <v>67</v>
      </c>
      <c r="R33" s="221">
        <v>44459</v>
      </c>
      <c r="S33" s="64">
        <f t="shared" si="19"/>
        <v>0.27916666666666667</v>
      </c>
      <c r="T33" s="59">
        <f>+S33+$T$3</f>
        <v>0.31388888888888888</v>
      </c>
      <c r="U33" s="102" t="s">
        <v>22</v>
      </c>
      <c r="V33" s="60" t="str">
        <f>+$V$3</f>
        <v>(30min)</v>
      </c>
      <c r="W33" s="65">
        <v>0.34375</v>
      </c>
      <c r="X33" s="59" t="str">
        <f>+$S$3</f>
        <v>(30min)</v>
      </c>
      <c r="Y33" s="152" t="s">
        <v>19</v>
      </c>
      <c r="Z33" s="69">
        <f>+W33+$T$3</f>
        <v>0.37847222222222221</v>
      </c>
      <c r="AA33" s="59" t="str">
        <f>+$V$3</f>
        <v>(30min)</v>
      </c>
      <c r="AB33" s="66" t="s">
        <v>22</v>
      </c>
      <c r="AC33" s="71">
        <f t="shared" si="6"/>
        <v>0.40833333333333333</v>
      </c>
      <c r="AD33" s="59" t="str">
        <f>+$S$3</f>
        <v>(30min)</v>
      </c>
      <c r="AE33" s="152" t="s">
        <v>20</v>
      </c>
      <c r="AF33" s="73">
        <f>+AC33+$T$3</f>
        <v>0.44305555555555554</v>
      </c>
      <c r="AG33" s="59" t="str">
        <f>+$V$3</f>
        <v>(30min)</v>
      </c>
      <c r="AH33" s="66" t="s">
        <v>21</v>
      </c>
      <c r="AI33" s="74">
        <f>+AC33+$T$5</f>
        <v>0.46736111111111112</v>
      </c>
      <c r="AJ33" s="75">
        <f>+AC33+$W$5</f>
        <v>0.50555555555555554</v>
      </c>
      <c r="AK33" s="203">
        <f t="shared" si="7"/>
        <v>0.47291666666666665</v>
      </c>
      <c r="AL33" s="59">
        <f>+AK33+$T$5</f>
        <v>0.53194444444444444</v>
      </c>
      <c r="AM33" s="78"/>
      <c r="AN33" s="73">
        <f>+AK33+$W$5</f>
        <v>0.57013888888888886</v>
      </c>
      <c r="AO33" s="95"/>
      <c r="AP33" s="88">
        <v>67</v>
      </c>
    </row>
    <row r="34" spans="1:43" ht="21.1" thickBot="1" x14ac:dyDescent="0.45">
      <c r="A34" s="308"/>
      <c r="B34" s="158">
        <f t="shared" si="21"/>
        <v>0</v>
      </c>
      <c r="C34" s="157">
        <f t="shared" si="8"/>
        <v>0</v>
      </c>
      <c r="D34" s="192">
        <f t="shared" si="9"/>
        <v>0.78402777777777777</v>
      </c>
      <c r="E34" s="193" t="str">
        <f t="shared" ref="E34" si="43">+Y34</f>
        <v>E1</v>
      </c>
      <c r="F34" s="192">
        <f t="shared" si="11"/>
        <v>0.8256944444444444</v>
      </c>
      <c r="G34" s="193" t="str">
        <f t="shared" ref="G34" si="44">+AB34</f>
        <v>B3</v>
      </c>
      <c r="H34" s="247">
        <f t="shared" si="13"/>
        <v>0.84861111111111109</v>
      </c>
      <c r="I34" s="248" t="str">
        <f t="shared" ref="I34" si="45">+AE34</f>
        <v>E1</v>
      </c>
      <c r="J34" s="247">
        <f t="shared" si="15"/>
        <v>0.89027777777777772</v>
      </c>
      <c r="K34" s="248" t="str">
        <f t="shared" ref="K34" si="46">+AH34</f>
        <v>B3</v>
      </c>
      <c r="L34" s="158">
        <f t="shared" si="23"/>
        <v>0.96180555555555558</v>
      </c>
      <c r="M34" s="169">
        <f t="shared" si="24"/>
        <v>0</v>
      </c>
      <c r="N34" s="170">
        <f t="shared" si="25"/>
        <v>1.0277777777777777</v>
      </c>
      <c r="O34" s="171">
        <f t="shared" si="26"/>
        <v>0</v>
      </c>
      <c r="P34" s="239"/>
      <c r="R34" s="6"/>
      <c r="S34" s="61"/>
      <c r="T34" s="62"/>
      <c r="U34" s="103"/>
      <c r="V34" s="63" t="str">
        <f>+$V$4</f>
        <v>(45min)</v>
      </c>
      <c r="W34" s="67">
        <f>+W33+$S$2</f>
        <v>0.78402777777777777</v>
      </c>
      <c r="X34" s="62" t="str">
        <f>+$S$4</f>
        <v>(45min)</v>
      </c>
      <c r="Y34" s="186" t="s">
        <v>44</v>
      </c>
      <c r="Z34" s="70">
        <f>+W34+$T$4</f>
        <v>0.8256944444444444</v>
      </c>
      <c r="AA34" s="62" t="str">
        <f>+$V$4</f>
        <v>(45min)</v>
      </c>
      <c r="AB34" s="68" t="s">
        <v>46</v>
      </c>
      <c r="AC34" s="67">
        <f t="shared" si="6"/>
        <v>0.84861111111111109</v>
      </c>
      <c r="AD34" s="72" t="str">
        <f>+$S$4</f>
        <v>(45min)</v>
      </c>
      <c r="AE34" s="186" t="s">
        <v>44</v>
      </c>
      <c r="AF34" s="70">
        <f>+AC34+$T$4</f>
        <v>0.89027777777777772</v>
      </c>
      <c r="AG34" s="62" t="str">
        <f>+$V$4</f>
        <v>(45min)</v>
      </c>
      <c r="AH34" s="68" t="s">
        <v>46</v>
      </c>
      <c r="AI34" s="76">
        <f>+AC34+$T$6</f>
        <v>0.89722222222222225</v>
      </c>
      <c r="AJ34" s="77">
        <f>+AC34+$W$6</f>
        <v>0.96319444444444446</v>
      </c>
      <c r="AK34" s="79">
        <f t="shared" si="7"/>
        <v>0.91319444444444442</v>
      </c>
      <c r="AL34" s="62">
        <f>+AK34+$T$6</f>
        <v>0.96180555555555558</v>
      </c>
      <c r="AM34" s="83"/>
      <c r="AN34" s="92">
        <f>+AK34+$W$6</f>
        <v>1.0277777777777777</v>
      </c>
      <c r="AO34" s="96"/>
      <c r="AP34" s="89"/>
      <c r="AQ34" s="249">
        <v>1</v>
      </c>
    </row>
    <row r="35" spans="1:43" ht="20.399999999999999" x14ac:dyDescent="0.4">
      <c r="A35" s="319">
        <f t="shared" ref="A35" si="47">+R35</f>
        <v>44464</v>
      </c>
      <c r="B35" s="154">
        <f t="shared" ref="B35:B36" si="48">+T35</f>
        <v>0.29722222222222222</v>
      </c>
      <c r="C35" s="155">
        <f t="shared" ref="C35:C36" si="49">+U35</f>
        <v>0</v>
      </c>
      <c r="D35" s="49">
        <f t="shared" ref="D35:D36" si="50">+W35</f>
        <v>0.32708333333333334</v>
      </c>
      <c r="E35" s="151" t="str">
        <f>+Y35</f>
        <v>B1</v>
      </c>
      <c r="F35" s="49">
        <f t="shared" ref="F35:F36" si="51">+Z35</f>
        <v>0.36180555555555555</v>
      </c>
      <c r="G35" s="149" t="str">
        <f>+AB35</f>
        <v>A1</v>
      </c>
      <c r="H35" s="49">
        <f t="shared" ref="H35:H36" si="52">+AC35</f>
        <v>0.39166666666666666</v>
      </c>
      <c r="I35" s="151" t="str">
        <f>+AE35</f>
        <v>B2</v>
      </c>
      <c r="J35" s="49">
        <f t="shared" ref="J35:J36" si="53">+AF35</f>
        <v>0.42638888888888887</v>
      </c>
      <c r="K35" s="149" t="str">
        <f>+AH35</f>
        <v>A2</v>
      </c>
      <c r="L35" s="154">
        <f t="shared" si="23"/>
        <v>0.51527777777777772</v>
      </c>
      <c r="M35" s="155">
        <f t="shared" si="24"/>
        <v>0</v>
      </c>
      <c r="N35" s="172">
        <f t="shared" si="25"/>
        <v>0.55347222222222225</v>
      </c>
      <c r="O35" s="175">
        <f t="shared" si="26"/>
        <v>0</v>
      </c>
      <c r="P35" s="188">
        <f t="shared" si="18"/>
        <v>89</v>
      </c>
      <c r="R35" s="221">
        <v>44464</v>
      </c>
      <c r="S35" s="58">
        <f t="shared" ref="S35" si="54">+W35-+$R$2</f>
        <v>0.26250000000000001</v>
      </c>
      <c r="T35" s="59">
        <f>+S35+$T$3</f>
        <v>0.29722222222222222</v>
      </c>
      <c r="U35" s="102"/>
      <c r="V35" s="60" t="str">
        <f>+$V$3</f>
        <v>(30min)</v>
      </c>
      <c r="W35" s="65">
        <v>0.32708333333333334</v>
      </c>
      <c r="X35" s="59" t="str">
        <f>+$S$3</f>
        <v>(30min)</v>
      </c>
      <c r="Y35" s="152" t="s">
        <v>19</v>
      </c>
      <c r="Z35" s="69">
        <f>+W35+$T$3</f>
        <v>0.36180555555555555</v>
      </c>
      <c r="AA35" s="59" t="str">
        <f>+$V$3</f>
        <v>(30min)</v>
      </c>
      <c r="AB35" s="66" t="s">
        <v>22</v>
      </c>
      <c r="AC35" s="71">
        <f t="shared" ref="AC35:AC36" si="55">+W35+$R$2</f>
        <v>0.39166666666666666</v>
      </c>
      <c r="AD35" s="59" t="str">
        <f>+$S$3</f>
        <v>(30min)</v>
      </c>
      <c r="AE35" s="152" t="s">
        <v>20</v>
      </c>
      <c r="AF35" s="73">
        <f>+AC35+$T$3</f>
        <v>0.42638888888888887</v>
      </c>
      <c r="AG35" s="59" t="str">
        <f>+$V$3</f>
        <v>(30min)</v>
      </c>
      <c r="AH35" s="66" t="s">
        <v>21</v>
      </c>
      <c r="AI35" s="74">
        <f>+AC35+$T$5</f>
        <v>0.45069444444444445</v>
      </c>
      <c r="AJ35" s="75">
        <f>+AC35+$W$5</f>
        <v>0.48888888888888887</v>
      </c>
      <c r="AK35" s="203">
        <f t="shared" ref="AK35:AK36" si="56">+AC35+$R$2</f>
        <v>0.45624999999999999</v>
      </c>
      <c r="AL35" s="59">
        <f>+AK35+$T$5</f>
        <v>0.51527777777777772</v>
      </c>
      <c r="AM35" s="78"/>
      <c r="AN35" s="73">
        <f>+AK35+$W$5</f>
        <v>0.55347222222222225</v>
      </c>
      <c r="AO35" s="95"/>
      <c r="AP35" s="88">
        <v>89</v>
      </c>
    </row>
    <row r="36" spans="1:43" ht="21.1" thickBot="1" x14ac:dyDescent="0.45">
      <c r="A36" s="308"/>
      <c r="B36" s="158">
        <f t="shared" si="48"/>
        <v>0</v>
      </c>
      <c r="C36" s="157">
        <f t="shared" si="49"/>
        <v>0</v>
      </c>
      <c r="D36" s="150">
        <f t="shared" si="50"/>
        <v>0.76736111111111116</v>
      </c>
      <c r="E36" s="153" t="str">
        <f t="shared" ref="E36" si="57">+Y36</f>
        <v>E1</v>
      </c>
      <c r="F36" s="150">
        <f t="shared" si="51"/>
        <v>0.80902777777777779</v>
      </c>
      <c r="G36" s="153" t="str">
        <f t="shared" ref="G36" si="58">+AB36</f>
        <v>B3</v>
      </c>
      <c r="H36" s="150">
        <f t="shared" si="52"/>
        <v>0.83194444444444449</v>
      </c>
      <c r="I36" s="153" t="str">
        <f t="shared" ref="I36" si="59">+AE36</f>
        <v>E1</v>
      </c>
      <c r="J36" s="150">
        <f t="shared" si="53"/>
        <v>0.87361111111111112</v>
      </c>
      <c r="K36" s="153" t="str">
        <f t="shared" ref="K36" si="60">+AH36</f>
        <v>B3</v>
      </c>
      <c r="L36" s="158">
        <f t="shared" si="23"/>
        <v>0.94513888888888897</v>
      </c>
      <c r="M36" s="169">
        <f t="shared" si="24"/>
        <v>0</v>
      </c>
      <c r="N36" s="170">
        <f t="shared" si="25"/>
        <v>1.0111111111111111</v>
      </c>
      <c r="O36" s="171">
        <f t="shared" si="26"/>
        <v>0</v>
      </c>
      <c r="P36" s="239"/>
      <c r="R36" s="7"/>
      <c r="S36" s="61"/>
      <c r="T36" s="62"/>
      <c r="U36" s="103"/>
      <c r="V36" s="63" t="str">
        <f>+$V$4</f>
        <v>(45min)</v>
      </c>
      <c r="W36" s="67">
        <f>+W35+$S$2</f>
        <v>0.76736111111111116</v>
      </c>
      <c r="X36" s="62" t="str">
        <f>+$S$4</f>
        <v>(45min)</v>
      </c>
      <c r="Y36" s="186" t="s">
        <v>44</v>
      </c>
      <c r="Z36" s="70">
        <f>+W36+$T$4</f>
        <v>0.80902777777777779</v>
      </c>
      <c r="AA36" s="62" t="str">
        <f>+$V$4</f>
        <v>(45min)</v>
      </c>
      <c r="AB36" s="68" t="s">
        <v>46</v>
      </c>
      <c r="AC36" s="67">
        <f t="shared" si="55"/>
        <v>0.83194444444444449</v>
      </c>
      <c r="AD36" s="72" t="str">
        <f>+$S$4</f>
        <v>(45min)</v>
      </c>
      <c r="AE36" s="186" t="s">
        <v>44</v>
      </c>
      <c r="AF36" s="70">
        <f>+AC36+$T$4</f>
        <v>0.87361111111111112</v>
      </c>
      <c r="AG36" s="62" t="str">
        <f>+$V$4</f>
        <v>(45min)</v>
      </c>
      <c r="AH36" s="68" t="s">
        <v>46</v>
      </c>
      <c r="AI36" s="76">
        <f>+AC36+$T$6</f>
        <v>0.88055555555555565</v>
      </c>
      <c r="AJ36" s="77">
        <f>+AC36+$W$6</f>
        <v>0.94652777777777786</v>
      </c>
      <c r="AK36" s="79">
        <f t="shared" si="56"/>
        <v>0.89652777777777781</v>
      </c>
      <c r="AL36" s="62">
        <f>+AK36+$T$6</f>
        <v>0.94513888888888897</v>
      </c>
      <c r="AM36" s="83"/>
      <c r="AN36" s="92">
        <f>+AK36+$W$6</f>
        <v>1.0111111111111111</v>
      </c>
      <c r="AO36" s="96"/>
      <c r="AP36" s="89"/>
    </row>
    <row r="37" spans="1:43" ht="20.399999999999999" x14ac:dyDescent="0.4">
      <c r="A37" s="319">
        <f t="shared" ref="A37" si="61">+R37</f>
        <v>44465</v>
      </c>
      <c r="B37" s="154">
        <f t="shared" si="21"/>
        <v>0.28125</v>
      </c>
      <c r="C37" s="155">
        <f t="shared" si="8"/>
        <v>0</v>
      </c>
      <c r="D37" s="49">
        <f t="shared" si="9"/>
        <v>0.31111111111111112</v>
      </c>
      <c r="E37" s="151" t="str">
        <f>+Y37</f>
        <v>B1</v>
      </c>
      <c r="F37" s="49">
        <f t="shared" si="11"/>
        <v>0.34583333333333333</v>
      </c>
      <c r="G37" s="149" t="str">
        <f>+AB37</f>
        <v>A1</v>
      </c>
      <c r="H37" s="49">
        <f t="shared" si="13"/>
        <v>0.37569444444444444</v>
      </c>
      <c r="I37" s="151" t="str">
        <f>+AE37</f>
        <v>B2</v>
      </c>
      <c r="J37" s="49">
        <f t="shared" si="15"/>
        <v>0.41041666666666665</v>
      </c>
      <c r="K37" s="149" t="str">
        <f>+AH37</f>
        <v>A2</v>
      </c>
      <c r="L37" s="154">
        <f t="shared" si="23"/>
        <v>0.49930555555555556</v>
      </c>
      <c r="M37" s="155">
        <f t="shared" si="24"/>
        <v>0</v>
      </c>
      <c r="N37" s="167">
        <f t="shared" si="25"/>
        <v>0.53749999999999998</v>
      </c>
      <c r="O37" s="175">
        <f t="shared" si="26"/>
        <v>0</v>
      </c>
      <c r="P37" s="188" t="str">
        <f t="shared" si="18"/>
        <v>AB</v>
      </c>
      <c r="R37" s="221">
        <v>44465</v>
      </c>
      <c r="S37" s="58">
        <f t="shared" si="19"/>
        <v>0.24652777777777779</v>
      </c>
      <c r="T37" s="59">
        <f>+S37+$T$3</f>
        <v>0.28125</v>
      </c>
      <c r="U37" s="102"/>
      <c r="V37" s="60" t="str">
        <f>+$V$3</f>
        <v>(30min)</v>
      </c>
      <c r="W37" s="65">
        <v>0.31111111111111112</v>
      </c>
      <c r="X37" s="59" t="str">
        <f>+$S$3</f>
        <v>(30min)</v>
      </c>
      <c r="Y37" s="152" t="s">
        <v>19</v>
      </c>
      <c r="Z37" s="69">
        <f>+W37+$T$3</f>
        <v>0.34583333333333333</v>
      </c>
      <c r="AA37" s="59" t="str">
        <f>+$V$3</f>
        <v>(30min)</v>
      </c>
      <c r="AB37" s="66" t="s">
        <v>22</v>
      </c>
      <c r="AC37" s="71">
        <f t="shared" si="6"/>
        <v>0.37569444444444444</v>
      </c>
      <c r="AD37" s="59" t="str">
        <f>+$S$3</f>
        <v>(30min)</v>
      </c>
      <c r="AE37" s="152" t="s">
        <v>20</v>
      </c>
      <c r="AF37" s="73">
        <f>+AC37+$T$3</f>
        <v>0.41041666666666665</v>
      </c>
      <c r="AG37" s="59" t="str">
        <f>+$V$3</f>
        <v>(30min)</v>
      </c>
      <c r="AH37" s="66" t="s">
        <v>21</v>
      </c>
      <c r="AI37" s="74">
        <f>+AC37+$T$5</f>
        <v>0.43472222222222223</v>
      </c>
      <c r="AJ37" s="75">
        <f>+AC37+$W$5</f>
        <v>0.47291666666666665</v>
      </c>
      <c r="AK37" s="203">
        <f t="shared" si="7"/>
        <v>0.44027777777777777</v>
      </c>
      <c r="AL37" s="59">
        <f>+AK37+$T$5</f>
        <v>0.49930555555555556</v>
      </c>
      <c r="AM37" s="66"/>
      <c r="AN37" s="73">
        <f>+AK37+$W$5</f>
        <v>0.53749999999999998</v>
      </c>
      <c r="AO37" s="66"/>
      <c r="AP37" s="88" t="s">
        <v>86</v>
      </c>
    </row>
    <row r="38" spans="1:43" ht="21.1" thickBot="1" x14ac:dyDescent="0.45">
      <c r="A38" s="325"/>
      <c r="B38" s="233">
        <f t="shared" si="21"/>
        <v>0</v>
      </c>
      <c r="C38" s="234">
        <f t="shared" si="8"/>
        <v>0</v>
      </c>
      <c r="D38" s="250">
        <f t="shared" si="9"/>
        <v>0.75138888888888888</v>
      </c>
      <c r="E38" s="251" t="str">
        <f t="shared" ref="E38" si="62">+Y38</f>
        <v>E2</v>
      </c>
      <c r="F38" s="250">
        <f t="shared" si="11"/>
        <v>0.79305555555555551</v>
      </c>
      <c r="G38" s="251" t="str">
        <f t="shared" ref="G38" si="63">+AB38</f>
        <v>B3</v>
      </c>
      <c r="H38" s="252">
        <f t="shared" si="13"/>
        <v>0.81597222222222221</v>
      </c>
      <c r="I38" s="253" t="str">
        <f t="shared" ref="I38" si="64">+AE38</f>
        <v>E1</v>
      </c>
      <c r="J38" s="252">
        <f t="shared" si="15"/>
        <v>0.85763888888888884</v>
      </c>
      <c r="K38" s="253" t="str">
        <f t="shared" ref="K38" si="65">+AH38</f>
        <v>B3</v>
      </c>
      <c r="L38" s="235">
        <f t="shared" si="23"/>
        <v>0.9291666666666667</v>
      </c>
      <c r="M38" s="236" t="str">
        <f t="shared" si="24"/>
        <v>B4</v>
      </c>
      <c r="N38" s="237">
        <f t="shared" si="25"/>
        <v>0.99513888888888891</v>
      </c>
      <c r="O38" s="238" t="str">
        <f t="shared" si="26"/>
        <v>B5</v>
      </c>
      <c r="P38" s="240"/>
      <c r="R38" s="6"/>
      <c r="S38" s="61"/>
      <c r="T38" s="62"/>
      <c r="U38" s="103"/>
      <c r="V38" s="63" t="str">
        <f>+$V$4</f>
        <v>(45min)</v>
      </c>
      <c r="W38" s="67">
        <f>+W37+$S$2</f>
        <v>0.75138888888888888</v>
      </c>
      <c r="X38" s="62" t="str">
        <f>+$S$4</f>
        <v>(45min)</v>
      </c>
      <c r="Y38" s="186" t="s">
        <v>45</v>
      </c>
      <c r="Z38" s="70">
        <f>+W38+$T$4</f>
        <v>0.79305555555555551</v>
      </c>
      <c r="AA38" s="62" t="str">
        <f>+$V$4</f>
        <v>(45min)</v>
      </c>
      <c r="AB38" s="68" t="s">
        <v>46</v>
      </c>
      <c r="AC38" s="67">
        <f t="shared" si="6"/>
        <v>0.81597222222222221</v>
      </c>
      <c r="AD38" s="72" t="str">
        <f>+$S$4</f>
        <v>(45min)</v>
      </c>
      <c r="AE38" s="186" t="s">
        <v>44</v>
      </c>
      <c r="AF38" s="70">
        <f>+AC38+$T$4</f>
        <v>0.85763888888888884</v>
      </c>
      <c r="AG38" s="62" t="str">
        <f>+$V$4</f>
        <v>(45min)</v>
      </c>
      <c r="AH38" s="68" t="s">
        <v>46</v>
      </c>
      <c r="AI38" s="76">
        <f>+AC38+$T$6</f>
        <v>0.86458333333333337</v>
      </c>
      <c r="AJ38" s="77">
        <f>+AC38+$W$6</f>
        <v>0.93055555555555558</v>
      </c>
      <c r="AK38" s="81">
        <f t="shared" si="7"/>
        <v>0.88055555555555554</v>
      </c>
      <c r="AL38" s="62">
        <f>+AK38+$T$6</f>
        <v>0.9291666666666667</v>
      </c>
      <c r="AM38" s="85" t="s">
        <v>47</v>
      </c>
      <c r="AN38" s="92">
        <f>+AK38+$W$6</f>
        <v>0.99513888888888891</v>
      </c>
      <c r="AO38" s="136" t="s">
        <v>49</v>
      </c>
      <c r="AP38" s="89"/>
      <c r="AQ38" s="249">
        <v>2</v>
      </c>
    </row>
    <row r="39" spans="1:43" ht="20.399999999999999" hidden="1" x14ac:dyDescent="0.4">
      <c r="A39" s="324">
        <v>28</v>
      </c>
      <c r="B39" s="163">
        <f t="shared" si="21"/>
        <v>0.29930555555555555</v>
      </c>
      <c r="C39" s="164"/>
      <c r="D39" s="223">
        <f t="shared" si="9"/>
        <v>0.32916666666666666</v>
      </c>
      <c r="E39" s="224" t="str">
        <f>+Y41</f>
        <v>B1</v>
      </c>
      <c r="F39" s="223">
        <f t="shared" si="11"/>
        <v>0.36388888888888887</v>
      </c>
      <c r="G39" s="225" t="str">
        <f>+AB41</f>
        <v>A1</v>
      </c>
      <c r="H39" s="223">
        <f t="shared" si="13"/>
        <v>0.39374999999999999</v>
      </c>
      <c r="I39" s="224" t="str">
        <f>+AE41</f>
        <v>B2</v>
      </c>
      <c r="J39" s="223">
        <f t="shared" si="15"/>
        <v>0.4284722222222222</v>
      </c>
      <c r="K39" s="225" t="str">
        <f>+AH41</f>
        <v>A2</v>
      </c>
      <c r="L39" s="226"/>
      <c r="M39" s="227"/>
      <c r="N39" s="228"/>
      <c r="O39" s="229"/>
      <c r="P39" s="222" t="s">
        <v>97</v>
      </c>
      <c r="R39" s="4">
        <v>28</v>
      </c>
      <c r="S39" s="58">
        <f t="shared" ref="S39" si="66">+W39-+$R$2</f>
        <v>0.26458333333333334</v>
      </c>
      <c r="T39" s="59">
        <f>+S39+$T$3</f>
        <v>0.29930555555555555</v>
      </c>
      <c r="U39" s="102"/>
      <c r="V39" s="60" t="str">
        <f>+$V$3</f>
        <v>(30min)</v>
      </c>
      <c r="W39" s="65">
        <v>0.32916666666666666</v>
      </c>
      <c r="X39" s="59" t="str">
        <f>+$S$3</f>
        <v>(30min)</v>
      </c>
      <c r="Y39" s="152" t="s">
        <v>19</v>
      </c>
      <c r="Z39" s="69">
        <f>+W39+$T$3</f>
        <v>0.36388888888888887</v>
      </c>
      <c r="AA39" s="59" t="str">
        <f>+$V$3</f>
        <v>(30min)</v>
      </c>
      <c r="AB39" s="66" t="s">
        <v>22</v>
      </c>
      <c r="AC39" s="71">
        <f t="shared" si="6"/>
        <v>0.39374999999999999</v>
      </c>
      <c r="AD39" s="59" t="str">
        <f>+$S$3</f>
        <v>(30min)</v>
      </c>
      <c r="AE39" s="152" t="s">
        <v>20</v>
      </c>
      <c r="AF39" s="73">
        <f>+AC39+$T$3</f>
        <v>0.4284722222222222</v>
      </c>
      <c r="AG39" s="59" t="str">
        <f>+$V$3</f>
        <v>(30min)</v>
      </c>
      <c r="AH39" s="66" t="s">
        <v>21</v>
      </c>
      <c r="AI39" s="74">
        <f>+AC39+$T$5</f>
        <v>0.45277777777777778</v>
      </c>
      <c r="AJ39" s="75">
        <f>+AC39+$W$5</f>
        <v>0.4909722222222222</v>
      </c>
      <c r="AK39" s="203">
        <f t="shared" si="7"/>
        <v>0.45833333333333331</v>
      </c>
      <c r="AL39" s="59">
        <f>+AK39+$T$5</f>
        <v>0.51736111111111105</v>
      </c>
      <c r="AM39" s="66"/>
      <c r="AN39" s="73">
        <f>+AK39+$W$5</f>
        <v>0.55555555555555558</v>
      </c>
      <c r="AO39" s="66"/>
      <c r="AP39" s="134" t="s">
        <v>97</v>
      </c>
    </row>
    <row r="40" spans="1:43" ht="21.1" hidden="1" thickBot="1" x14ac:dyDescent="0.45">
      <c r="A40" s="308"/>
      <c r="B40" s="158">
        <f t="shared" si="21"/>
        <v>0</v>
      </c>
      <c r="C40" s="157"/>
      <c r="D40" s="150">
        <f t="shared" si="9"/>
        <v>0.76944444444444438</v>
      </c>
      <c r="E40" s="153" t="str">
        <f t="shared" ref="E40" si="67">+Y42</f>
        <v>E1</v>
      </c>
      <c r="F40" s="150">
        <f t="shared" si="11"/>
        <v>0.81111111111111101</v>
      </c>
      <c r="G40" s="153" t="str">
        <f t="shared" ref="G40" si="68">+AB42</f>
        <v>B3</v>
      </c>
      <c r="H40" s="150">
        <f t="shared" si="13"/>
        <v>0.8340277777777777</v>
      </c>
      <c r="I40" s="153" t="str">
        <f t="shared" ref="I40" si="69">+AE42</f>
        <v>E1</v>
      </c>
      <c r="J40" s="150">
        <f t="shared" si="15"/>
        <v>0.87569444444444433</v>
      </c>
      <c r="K40" s="153" t="str">
        <f t="shared" ref="K40" si="70">+AH42</f>
        <v>B3</v>
      </c>
      <c r="L40" s="179"/>
      <c r="M40" s="180"/>
      <c r="N40" s="181"/>
      <c r="O40" s="182"/>
      <c r="P40" s="191" t="s">
        <v>87</v>
      </c>
      <c r="R40" s="213">
        <v>28</v>
      </c>
      <c r="S40" s="61"/>
      <c r="T40" s="62"/>
      <c r="U40" s="103"/>
      <c r="V40" s="63" t="str">
        <f>+$V$4</f>
        <v>(45min)</v>
      </c>
      <c r="W40" s="67">
        <f>+W39+$S$2</f>
        <v>0.76944444444444438</v>
      </c>
      <c r="X40" s="62" t="str">
        <f>+$S$4</f>
        <v>(45min)</v>
      </c>
      <c r="Y40" s="186" t="s">
        <v>44</v>
      </c>
      <c r="Z40" s="70">
        <f>+W40+$T$4</f>
        <v>0.81111111111111101</v>
      </c>
      <c r="AA40" s="62" t="str">
        <f>+$V$4</f>
        <v>(45min)</v>
      </c>
      <c r="AB40" s="68" t="s">
        <v>46</v>
      </c>
      <c r="AC40" s="67">
        <f t="shared" si="6"/>
        <v>0.8340277777777777</v>
      </c>
      <c r="AD40" s="72" t="str">
        <f>+$S$4</f>
        <v>(45min)</v>
      </c>
      <c r="AE40" s="186" t="s">
        <v>44</v>
      </c>
      <c r="AF40" s="70">
        <f>+AC40+$T$4</f>
        <v>0.87569444444444433</v>
      </c>
      <c r="AG40" s="62" t="str">
        <f>+$V$4</f>
        <v>(45min)</v>
      </c>
      <c r="AH40" s="68" t="s">
        <v>46</v>
      </c>
      <c r="AI40" s="76">
        <f>+AC40+$T$6</f>
        <v>0.88263888888888886</v>
      </c>
      <c r="AJ40" s="77">
        <f>+AC40+$W$6</f>
        <v>0.94861111111111107</v>
      </c>
      <c r="AK40" s="79">
        <f t="shared" si="7"/>
        <v>0.89861111111111103</v>
      </c>
      <c r="AL40" s="62">
        <f>+AK40+$T$6</f>
        <v>0.94722222222222219</v>
      </c>
      <c r="AM40" s="85"/>
      <c r="AN40" s="135">
        <f>+AK40+$W$6</f>
        <v>1.0131944444444443</v>
      </c>
      <c r="AO40" s="136"/>
      <c r="AP40" s="137" t="s">
        <v>88</v>
      </c>
    </row>
    <row r="41" spans="1:43" ht="20.399999999999999" hidden="1" x14ac:dyDescent="0.4">
      <c r="A41" s="307">
        <v>29</v>
      </c>
      <c r="B41" s="163">
        <f t="shared" si="21"/>
        <v>0.28333333333333333</v>
      </c>
      <c r="C41" s="164"/>
      <c r="D41" s="49">
        <f t="shared" si="9"/>
        <v>0.31319444444444444</v>
      </c>
      <c r="E41" s="202" t="s">
        <v>19</v>
      </c>
      <c r="F41" s="49">
        <f t="shared" si="11"/>
        <v>0.34791666666666665</v>
      </c>
      <c r="G41" s="149" t="s">
        <v>22</v>
      </c>
      <c r="H41" s="49">
        <f t="shared" si="13"/>
        <v>0.37777777777777777</v>
      </c>
      <c r="I41" s="151" t="s">
        <v>20</v>
      </c>
      <c r="J41" s="49">
        <f t="shared" si="15"/>
        <v>0.41249999999999998</v>
      </c>
      <c r="K41" s="149">
        <f>+AH43</f>
        <v>0</v>
      </c>
      <c r="L41" s="159"/>
      <c r="M41" s="183"/>
      <c r="N41" s="176"/>
      <c r="O41" s="177"/>
      <c r="P41" s="190">
        <v>45</v>
      </c>
      <c r="R41" s="7">
        <v>29</v>
      </c>
      <c r="S41" s="58">
        <f t="shared" si="19"/>
        <v>0.24861111111111112</v>
      </c>
      <c r="T41" s="59">
        <f>+S41+$T$3</f>
        <v>0.28333333333333333</v>
      </c>
      <c r="U41" s="102"/>
      <c r="V41" s="60" t="str">
        <f>+$V$3</f>
        <v>(30min)</v>
      </c>
      <c r="W41" s="65">
        <v>0.31319444444444444</v>
      </c>
      <c r="X41" s="59" t="str">
        <f>+$S$3</f>
        <v>(30min)</v>
      </c>
      <c r="Y41" s="152" t="s">
        <v>140</v>
      </c>
      <c r="Z41" s="69">
        <f>+W41+$T$3</f>
        <v>0.34791666666666665</v>
      </c>
      <c r="AA41" s="59" t="str">
        <f>+$V$3</f>
        <v>(30min)</v>
      </c>
      <c r="AB41" s="66" t="s">
        <v>22</v>
      </c>
      <c r="AC41" s="71">
        <f t="shared" si="6"/>
        <v>0.37777777777777777</v>
      </c>
      <c r="AD41" s="59" t="str">
        <f>+$S$3</f>
        <v>(30min)</v>
      </c>
      <c r="AE41" s="152" t="s">
        <v>20</v>
      </c>
      <c r="AF41" s="73">
        <f>+AC41+$T$3</f>
        <v>0.41249999999999998</v>
      </c>
      <c r="AG41" s="59" t="str">
        <f>+$V$3</f>
        <v>(30min)</v>
      </c>
      <c r="AH41" s="66" t="s">
        <v>21</v>
      </c>
      <c r="AI41" s="74">
        <f>+AC41+$T$5</f>
        <v>0.43680555555555556</v>
      </c>
      <c r="AJ41" s="75">
        <f>+AC41+$W$5</f>
        <v>0.47499999999999998</v>
      </c>
      <c r="AK41" s="203">
        <f t="shared" si="7"/>
        <v>0.44236111111111109</v>
      </c>
      <c r="AL41" s="59">
        <f>+AK41+$T$5</f>
        <v>0.50138888888888888</v>
      </c>
      <c r="AM41" s="66"/>
      <c r="AN41" s="73">
        <f>+AK41+$W$5</f>
        <v>0.5395833333333333</v>
      </c>
      <c r="AO41" s="66"/>
      <c r="AP41" s="134">
        <v>45</v>
      </c>
    </row>
    <row r="42" spans="1:43" ht="21.1" hidden="1" thickBot="1" x14ac:dyDescent="0.45">
      <c r="A42" s="308"/>
      <c r="B42" s="158">
        <f t="shared" si="21"/>
        <v>0</v>
      </c>
      <c r="C42" s="157"/>
      <c r="D42" s="150">
        <f t="shared" si="9"/>
        <v>0.75347222222222221</v>
      </c>
      <c r="E42" s="201" t="s">
        <v>44</v>
      </c>
      <c r="F42" s="150">
        <f t="shared" si="11"/>
        <v>0.79513888888888884</v>
      </c>
      <c r="G42" s="153" t="s">
        <v>46</v>
      </c>
      <c r="H42" s="150">
        <f t="shared" si="13"/>
        <v>0.81805555555555554</v>
      </c>
      <c r="I42" s="153" t="s">
        <v>44</v>
      </c>
      <c r="J42" s="150">
        <f t="shared" si="15"/>
        <v>0.85972222222222217</v>
      </c>
      <c r="K42" s="153">
        <f t="shared" ref="K42" si="71">+AH44</f>
        <v>0</v>
      </c>
      <c r="L42" s="179"/>
      <c r="M42" s="180"/>
      <c r="N42" s="181"/>
      <c r="O42" s="182"/>
      <c r="P42" s="191"/>
      <c r="R42" s="6">
        <v>29</v>
      </c>
      <c r="S42" s="61"/>
      <c r="T42" s="62"/>
      <c r="U42" s="103"/>
      <c r="V42" s="63" t="str">
        <f>+$V$4</f>
        <v>(45min)</v>
      </c>
      <c r="W42" s="67">
        <f>+W41+$S$2</f>
        <v>0.75347222222222221</v>
      </c>
      <c r="X42" s="62" t="str">
        <f>+$S$4</f>
        <v>(45min)</v>
      </c>
      <c r="Y42" s="186" t="s">
        <v>44</v>
      </c>
      <c r="Z42" s="70">
        <f>+W42+$T$4</f>
        <v>0.79513888888888884</v>
      </c>
      <c r="AA42" s="62" t="str">
        <f>+$V$4</f>
        <v>(45min)</v>
      </c>
      <c r="AB42" s="68" t="s">
        <v>46</v>
      </c>
      <c r="AC42" s="67">
        <f t="shared" si="6"/>
        <v>0.81805555555555554</v>
      </c>
      <c r="AD42" s="72" t="str">
        <f>+$S$4</f>
        <v>(45min)</v>
      </c>
      <c r="AE42" s="186" t="s">
        <v>44</v>
      </c>
      <c r="AF42" s="70">
        <f>+AC42+$T$4</f>
        <v>0.85972222222222217</v>
      </c>
      <c r="AG42" s="62" t="str">
        <f>+$V$4</f>
        <v>(45min)</v>
      </c>
      <c r="AH42" s="68" t="s">
        <v>46</v>
      </c>
      <c r="AI42" s="76">
        <f>+AC42+$T$6</f>
        <v>0.8666666666666667</v>
      </c>
      <c r="AJ42" s="77">
        <f>+AC42+$W$6</f>
        <v>0.93263888888888891</v>
      </c>
      <c r="AK42" s="79">
        <f t="shared" si="7"/>
        <v>0.88263888888888886</v>
      </c>
      <c r="AL42" s="62">
        <f>+AK42+$T$6</f>
        <v>0.93125000000000002</v>
      </c>
      <c r="AM42" s="85"/>
      <c r="AN42" s="135">
        <f>+AK42+$W$6</f>
        <v>0.99722222222222223</v>
      </c>
      <c r="AO42" s="136"/>
      <c r="AP42" s="137"/>
    </row>
    <row r="43" spans="1:43" ht="21.1" thickTop="1" x14ac:dyDescent="0.4">
      <c r="A43" s="208"/>
      <c r="B43" s="209"/>
      <c r="C43" s="210"/>
      <c r="D43" s="199"/>
      <c r="E43" s="207"/>
      <c r="F43" s="199"/>
      <c r="G43" s="200"/>
      <c r="H43" s="199"/>
      <c r="I43" s="200"/>
      <c r="J43" s="199"/>
      <c r="K43" s="200"/>
      <c r="L43" s="199"/>
      <c r="M43" s="211"/>
      <c r="N43" s="199"/>
      <c r="O43" s="211"/>
      <c r="P43" s="212"/>
      <c r="S43" t="s">
        <v>29</v>
      </c>
      <c r="T43" t="s">
        <v>36</v>
      </c>
      <c r="V43" t="s">
        <v>81</v>
      </c>
      <c r="AK43" t="s">
        <v>32</v>
      </c>
    </row>
    <row r="44" spans="1:43" ht="20.399999999999999" x14ac:dyDescent="0.4">
      <c r="A44" s="184" t="s">
        <v>82</v>
      </c>
      <c r="G44" s="33"/>
      <c r="V44" t="s">
        <v>79</v>
      </c>
      <c r="X44" t="s">
        <v>145</v>
      </c>
      <c r="AK44" t="s">
        <v>30</v>
      </c>
    </row>
    <row r="45" spans="1:43" ht="20.399999999999999" x14ac:dyDescent="0.4">
      <c r="A45" s="184" t="s">
        <v>146</v>
      </c>
      <c r="B45" s="185"/>
      <c r="C45" s="185"/>
      <c r="D45" s="309" t="s">
        <v>147</v>
      </c>
      <c r="E45" s="310"/>
      <c r="F45" s="310"/>
      <c r="G45" s="310"/>
      <c r="H45" s="310"/>
      <c r="I45" s="184" t="s">
        <v>148</v>
      </c>
      <c r="J45" s="185"/>
      <c r="K45" s="185"/>
      <c r="L45" s="309" t="s">
        <v>149</v>
      </c>
      <c r="M45" s="310"/>
      <c r="N45" s="310"/>
      <c r="O45" s="310"/>
      <c r="P45" s="310"/>
      <c r="S45" s="29" t="s">
        <v>39</v>
      </c>
      <c r="T45" s="29"/>
      <c r="U45" s="29"/>
      <c r="V45" s="29"/>
    </row>
  </sheetData>
  <mergeCells count="52">
    <mergeCell ref="A39:A40"/>
    <mergeCell ref="A41:A42"/>
    <mergeCell ref="D45:H45"/>
    <mergeCell ref="L45:P45"/>
    <mergeCell ref="A25:A26"/>
    <mergeCell ref="A27:A28"/>
    <mergeCell ref="A29:A30"/>
    <mergeCell ref="A31:A32"/>
    <mergeCell ref="A33:A34"/>
    <mergeCell ref="A37:A38"/>
    <mergeCell ref="A35:A36"/>
    <mergeCell ref="A23:A24"/>
    <mergeCell ref="B17:D17"/>
    <mergeCell ref="I17:L17"/>
    <mergeCell ref="O17:P17"/>
    <mergeCell ref="T17:V17"/>
    <mergeCell ref="F18:H18"/>
    <mergeCell ref="I18:L18"/>
    <mergeCell ref="O18:P18"/>
    <mergeCell ref="B19:D19"/>
    <mergeCell ref="O19:P19"/>
    <mergeCell ref="B20:D20"/>
    <mergeCell ref="O20:P20"/>
    <mergeCell ref="A21:A22"/>
    <mergeCell ref="AO14:AP14"/>
    <mergeCell ref="B15:D15"/>
    <mergeCell ref="I15:P15"/>
    <mergeCell ref="X15:Z15"/>
    <mergeCell ref="AO15:AP15"/>
    <mergeCell ref="A14:D14"/>
    <mergeCell ref="E14:H14"/>
    <mergeCell ref="I14:P14"/>
    <mergeCell ref="T14:V14"/>
    <mergeCell ref="AI14:AL14"/>
    <mergeCell ref="B16:D16"/>
    <mergeCell ref="I16:L16"/>
    <mergeCell ref="O16:P16"/>
    <mergeCell ref="T16:V16"/>
    <mergeCell ref="AO16:AP16"/>
    <mergeCell ref="AO12:AP12"/>
    <mergeCell ref="A13:P13"/>
    <mergeCell ref="T13:V13"/>
    <mergeCell ref="AI13:AL13"/>
    <mergeCell ref="AO13:AP13"/>
    <mergeCell ref="A12:L12"/>
    <mergeCell ref="T12:V12"/>
    <mergeCell ref="AI12:AL12"/>
    <mergeCell ref="R9:AJ9"/>
    <mergeCell ref="R10:AJ10"/>
    <mergeCell ref="D11:E11"/>
    <mergeCell ref="S11:V11"/>
    <mergeCell ref="W11:Z11"/>
  </mergeCells>
  <phoneticPr fontId="1"/>
  <pageMargins left="0.7" right="0.7" top="0.75" bottom="0.75" header="0.3" footer="0.3"/>
  <pageSetup paperSize="9" scale="5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2021_09 UTC</vt:lpstr>
      <vt:lpstr>2021_09  JST</vt:lpstr>
      <vt:lpstr>'2021_09  JST'!Print_Area</vt:lpstr>
      <vt:lpstr>'2021_09 UTC'!Print_Area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Ueda Hoz</cp:lastModifiedBy>
  <cp:lastPrinted>2021-09-09T15:05:14Z</cp:lastPrinted>
  <dcterms:created xsi:type="dcterms:W3CDTF">2021-04-05T04:05:13Z</dcterms:created>
  <dcterms:modified xsi:type="dcterms:W3CDTF">2021-09-09T15:05:25Z</dcterms:modified>
</cp:coreProperties>
</file>