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ira\Documents\02 NEXUS_OPS\"/>
    </mc:Choice>
  </mc:AlternateContent>
  <bookViews>
    <workbookView xWindow="0" yWindow="-30" windowWidth="19200" windowHeight="9495"/>
  </bookViews>
  <sheets>
    <sheet name="2021_08 UTC" sheetId="3" r:id="rId1"/>
    <sheet name="2021_08  JST" sheetId="4" r:id="rId2"/>
  </sheets>
  <definedNames>
    <definedName name="_xlnm.Print_Area" localSheetId="1">'2021_08  JST'!$A$11:$P$52</definedName>
    <definedName name="_xlnm.Print_Area" localSheetId="0">'2021_08 UTC'!$A$11:$P$52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0" i="4" l="1"/>
  <c r="AF40" i="4"/>
  <c r="AC40" i="4"/>
  <c r="Z40" i="4"/>
  <c r="Y40" i="4"/>
  <c r="AE40" i="4" s="1"/>
  <c r="X40" i="4"/>
  <c r="K40" i="4"/>
  <c r="B40" i="4"/>
  <c r="AL39" i="4"/>
  <c r="AI39" i="4"/>
  <c r="AF39" i="4"/>
  <c r="AE39" i="4"/>
  <c r="AK39" i="4" s="1"/>
  <c r="AC39" i="4"/>
  <c r="AB39" i="4"/>
  <c r="Z39" i="4"/>
  <c r="X39" i="4"/>
  <c r="V39" i="4"/>
  <c r="B39" i="4" s="1"/>
  <c r="U39" i="4"/>
  <c r="K39" i="4"/>
  <c r="H39" i="4"/>
  <c r="F39" i="4"/>
  <c r="D39" i="4"/>
  <c r="AI38" i="4"/>
  <c r="AF38" i="4"/>
  <c r="AC38" i="4"/>
  <c r="AB38" i="4"/>
  <c r="F38" i="4" s="1"/>
  <c r="Z38" i="4"/>
  <c r="Y38" i="4"/>
  <c r="AE38" i="4" s="1"/>
  <c r="X38" i="4"/>
  <c r="K38" i="4"/>
  <c r="I38" i="4"/>
  <c r="G38" i="4"/>
  <c r="E38" i="4"/>
  <c r="B38" i="4"/>
  <c r="AL37" i="4"/>
  <c r="AI37" i="4"/>
  <c r="AF37" i="4"/>
  <c r="AE37" i="4"/>
  <c r="AK37" i="4" s="1"/>
  <c r="AC37" i="4"/>
  <c r="AB37" i="4"/>
  <c r="Z37" i="4"/>
  <c r="X37" i="4"/>
  <c r="V37" i="4"/>
  <c r="U37" i="4"/>
  <c r="K37" i="4"/>
  <c r="I37" i="4"/>
  <c r="G37" i="4"/>
  <c r="F37" i="4"/>
  <c r="E37" i="4"/>
  <c r="D37" i="4"/>
  <c r="B37" i="4"/>
  <c r="AI36" i="4"/>
  <c r="AF36" i="4"/>
  <c r="AC36" i="4"/>
  <c r="Z36" i="4"/>
  <c r="Y36" i="4"/>
  <c r="AE36" i="4" s="1"/>
  <c r="X36" i="4"/>
  <c r="O36" i="4"/>
  <c r="M36" i="4"/>
  <c r="K36" i="4"/>
  <c r="I36" i="4"/>
  <c r="G36" i="4"/>
  <c r="E36" i="4"/>
  <c r="D36" i="4"/>
  <c r="B36" i="4"/>
  <c r="AI35" i="4"/>
  <c r="AF35" i="4"/>
  <c r="AE35" i="4"/>
  <c r="AM35" i="4" s="1"/>
  <c r="AC35" i="4"/>
  <c r="AB35" i="4"/>
  <c r="Z35" i="4"/>
  <c r="X35" i="4"/>
  <c r="U35" i="4"/>
  <c r="V35" i="4" s="1"/>
  <c r="B35" i="4" s="1"/>
  <c r="O35" i="4"/>
  <c r="M35" i="4"/>
  <c r="K35" i="4"/>
  <c r="I35" i="4"/>
  <c r="G35" i="4"/>
  <c r="F35" i="4"/>
  <c r="E35" i="4"/>
  <c r="D35" i="4"/>
  <c r="AI34" i="4"/>
  <c r="AF34" i="4"/>
  <c r="AC34" i="4"/>
  <c r="Z34" i="4"/>
  <c r="Y34" i="4"/>
  <c r="AB34" i="4" s="1"/>
  <c r="F34" i="4" s="1"/>
  <c r="X34" i="4"/>
  <c r="O34" i="4"/>
  <c r="M34" i="4"/>
  <c r="K34" i="4"/>
  <c r="I34" i="4"/>
  <c r="G34" i="4"/>
  <c r="E34" i="4"/>
  <c r="B34" i="4"/>
  <c r="AL33" i="4"/>
  <c r="AI33" i="4"/>
  <c r="AF33" i="4"/>
  <c r="AE33" i="4"/>
  <c r="AK33" i="4" s="1"/>
  <c r="AC33" i="4"/>
  <c r="AB33" i="4"/>
  <c r="Z33" i="4"/>
  <c r="X33" i="4"/>
  <c r="V33" i="4"/>
  <c r="B33" i="4" s="1"/>
  <c r="U33" i="4"/>
  <c r="O33" i="4"/>
  <c r="M33" i="4"/>
  <c r="K33" i="4"/>
  <c r="I33" i="4"/>
  <c r="H33" i="4"/>
  <c r="G33" i="4"/>
  <c r="F33" i="4"/>
  <c r="E33" i="4"/>
  <c r="D33" i="4"/>
  <c r="AI32" i="4"/>
  <c r="AF32" i="4"/>
  <c r="AC32" i="4"/>
  <c r="Z32" i="4"/>
  <c r="Y32" i="4"/>
  <c r="D32" i="4" s="1"/>
  <c r="X32" i="4"/>
  <c r="K32" i="4"/>
  <c r="I32" i="4"/>
  <c r="G32" i="4"/>
  <c r="E32" i="4"/>
  <c r="B32" i="4"/>
  <c r="AL31" i="4"/>
  <c r="AI31" i="4"/>
  <c r="AF31" i="4"/>
  <c r="AE31" i="4"/>
  <c r="AM31" i="4" s="1"/>
  <c r="AC31" i="4"/>
  <c r="AB31" i="4"/>
  <c r="Z31" i="4"/>
  <c r="X31" i="4"/>
  <c r="V31" i="4"/>
  <c r="B31" i="4" s="1"/>
  <c r="U31" i="4"/>
  <c r="K31" i="4"/>
  <c r="I31" i="4"/>
  <c r="H31" i="4"/>
  <c r="G31" i="4"/>
  <c r="F31" i="4"/>
  <c r="E31" i="4"/>
  <c r="D31" i="4"/>
  <c r="AI30" i="4"/>
  <c r="AF30" i="4"/>
  <c r="AC30" i="4"/>
  <c r="Z30" i="4"/>
  <c r="Y30" i="4"/>
  <c r="AB30" i="4" s="1"/>
  <c r="F30" i="4" s="1"/>
  <c r="X30" i="4"/>
  <c r="M30" i="4"/>
  <c r="K30" i="4"/>
  <c r="I30" i="4"/>
  <c r="G30" i="4"/>
  <c r="E30" i="4"/>
  <c r="D30" i="4"/>
  <c r="B30" i="4"/>
  <c r="AN29" i="4"/>
  <c r="AM29" i="4"/>
  <c r="AP29" i="4" s="1"/>
  <c r="AL29" i="4"/>
  <c r="AI29" i="4"/>
  <c r="AH29" i="4"/>
  <c r="AF29" i="4"/>
  <c r="AE29" i="4"/>
  <c r="AK29" i="4" s="1"/>
  <c r="AC29" i="4"/>
  <c r="AB29" i="4"/>
  <c r="Z29" i="4"/>
  <c r="X29" i="4"/>
  <c r="V29" i="4"/>
  <c r="B29" i="4" s="1"/>
  <c r="U29" i="4"/>
  <c r="M29" i="4"/>
  <c r="K29" i="4"/>
  <c r="J29" i="4"/>
  <c r="L29" i="4" s="1"/>
  <c r="N29" i="4" s="1"/>
  <c r="I29" i="4"/>
  <c r="H29" i="4"/>
  <c r="G29" i="4"/>
  <c r="F29" i="4"/>
  <c r="E29" i="4"/>
  <c r="D29" i="4"/>
  <c r="AI28" i="4"/>
  <c r="AF28" i="4"/>
  <c r="AC28" i="4"/>
  <c r="Z28" i="4"/>
  <c r="Y28" i="4"/>
  <c r="AB28" i="4" s="1"/>
  <c r="F28" i="4" s="1"/>
  <c r="X28" i="4"/>
  <c r="O28" i="4"/>
  <c r="M28" i="4"/>
  <c r="K28" i="4"/>
  <c r="I28" i="4"/>
  <c r="G28" i="4"/>
  <c r="E28" i="4"/>
  <c r="B28" i="4"/>
  <c r="AN27" i="4"/>
  <c r="AM27" i="4"/>
  <c r="AP27" i="4" s="1"/>
  <c r="AL27" i="4"/>
  <c r="AI27" i="4"/>
  <c r="AH27" i="4"/>
  <c r="AF27" i="4"/>
  <c r="AE27" i="4"/>
  <c r="AK27" i="4" s="1"/>
  <c r="AC27" i="4"/>
  <c r="AB27" i="4"/>
  <c r="Z27" i="4"/>
  <c r="X27" i="4"/>
  <c r="V27" i="4"/>
  <c r="B27" i="4" s="1"/>
  <c r="U27" i="4"/>
  <c r="O27" i="4"/>
  <c r="M27" i="4"/>
  <c r="K27" i="4"/>
  <c r="J27" i="4"/>
  <c r="L27" i="4" s="1"/>
  <c r="I27" i="4"/>
  <c r="H27" i="4"/>
  <c r="G27" i="4"/>
  <c r="F27" i="4"/>
  <c r="E27" i="4"/>
  <c r="D27" i="4"/>
  <c r="AI26" i="4"/>
  <c r="AF26" i="4"/>
  <c r="AC26" i="4"/>
  <c r="Z26" i="4"/>
  <c r="Y26" i="4"/>
  <c r="D26" i="4" s="1"/>
  <c r="X26" i="4"/>
  <c r="K26" i="4"/>
  <c r="I26" i="4"/>
  <c r="G26" i="4"/>
  <c r="E26" i="4"/>
  <c r="B26" i="4"/>
  <c r="AL25" i="4"/>
  <c r="AI25" i="4"/>
  <c r="AF25" i="4"/>
  <c r="AE25" i="4"/>
  <c r="AM25" i="4" s="1"/>
  <c r="AC25" i="4"/>
  <c r="AB25" i="4"/>
  <c r="Z25" i="4"/>
  <c r="X25" i="4"/>
  <c r="V25" i="4"/>
  <c r="B25" i="4" s="1"/>
  <c r="U25" i="4"/>
  <c r="I25" i="4"/>
  <c r="H25" i="4"/>
  <c r="G25" i="4"/>
  <c r="F25" i="4"/>
  <c r="E25" i="4"/>
  <c r="D25" i="4"/>
  <c r="AI24" i="4"/>
  <c r="AF24" i="4"/>
  <c r="AC24" i="4"/>
  <c r="AB24" i="4"/>
  <c r="F24" i="4" s="1"/>
  <c r="Z24" i="4"/>
  <c r="Y24" i="4"/>
  <c r="AE24" i="4" s="1"/>
  <c r="X24" i="4"/>
  <c r="K24" i="4"/>
  <c r="I24" i="4"/>
  <c r="G24" i="4"/>
  <c r="E24" i="4"/>
  <c r="B24" i="4"/>
  <c r="AN23" i="4"/>
  <c r="AM23" i="4"/>
  <c r="AP23" i="4" s="1"/>
  <c r="AL23" i="4"/>
  <c r="AI23" i="4"/>
  <c r="AH23" i="4"/>
  <c r="AF23" i="4"/>
  <c r="AE23" i="4"/>
  <c r="AK23" i="4" s="1"/>
  <c r="AC23" i="4"/>
  <c r="AB23" i="4"/>
  <c r="Z23" i="4"/>
  <c r="X23" i="4"/>
  <c r="V23" i="4"/>
  <c r="U23" i="4"/>
  <c r="O23" i="4"/>
  <c r="M23" i="4"/>
  <c r="K23" i="4"/>
  <c r="J23" i="4"/>
  <c r="I23" i="4"/>
  <c r="H23" i="4"/>
  <c r="G23" i="4"/>
  <c r="F23" i="4"/>
  <c r="E23" i="4"/>
  <c r="D23" i="4"/>
  <c r="B23" i="4"/>
  <c r="AI22" i="4"/>
  <c r="AF22" i="4"/>
  <c r="AC22" i="4"/>
  <c r="Z22" i="4"/>
  <c r="Y22" i="4"/>
  <c r="AB22" i="4" s="1"/>
  <c r="F22" i="4" s="1"/>
  <c r="X22" i="4"/>
  <c r="O22" i="4"/>
  <c r="M22" i="4"/>
  <c r="K22" i="4"/>
  <c r="I22" i="4"/>
  <c r="G22" i="4"/>
  <c r="E22" i="4"/>
  <c r="D22" i="4"/>
  <c r="B22" i="4"/>
  <c r="AI21" i="4"/>
  <c r="AF21" i="4"/>
  <c r="AE21" i="4"/>
  <c r="AM21" i="4" s="1"/>
  <c r="AC21" i="4"/>
  <c r="AB21" i="4"/>
  <c r="Z21" i="4"/>
  <c r="X21" i="4"/>
  <c r="U21" i="4"/>
  <c r="V21" i="4" s="1"/>
  <c r="B21" i="4" s="1"/>
  <c r="O21" i="4"/>
  <c r="M21" i="4"/>
  <c r="K21" i="4"/>
  <c r="I21" i="4"/>
  <c r="H21" i="4"/>
  <c r="G21" i="4"/>
  <c r="F21" i="4"/>
  <c r="E21" i="4"/>
  <c r="D21" i="4"/>
  <c r="D11" i="4"/>
  <c r="AL24" i="4" l="1"/>
  <c r="AM24" i="4"/>
  <c r="AK24" i="4"/>
  <c r="AH24" i="4"/>
  <c r="J24" i="4" s="1"/>
  <c r="H24" i="4"/>
  <c r="AK40" i="4"/>
  <c r="H40" i="4"/>
  <c r="AM40" i="4"/>
  <c r="AH40" i="4"/>
  <c r="J40" i="4" s="1"/>
  <c r="AL40" i="4"/>
  <c r="AN21" i="4"/>
  <c r="AP21" i="4"/>
  <c r="AN31" i="4"/>
  <c r="AP31" i="4"/>
  <c r="AN35" i="4"/>
  <c r="AP35" i="4"/>
  <c r="AK36" i="4"/>
  <c r="AL36" i="4"/>
  <c r="H36" i="4"/>
  <c r="AM36" i="4"/>
  <c r="AH36" i="4"/>
  <c r="J36" i="4" s="1"/>
  <c r="L36" i="4" s="1"/>
  <c r="AL38" i="4"/>
  <c r="AH38" i="4"/>
  <c r="J38" i="4" s="1"/>
  <c r="AK38" i="4"/>
  <c r="H38" i="4"/>
  <c r="AM38" i="4"/>
  <c r="AP25" i="4"/>
  <c r="AN25" i="4"/>
  <c r="AK21" i="4"/>
  <c r="AE28" i="4"/>
  <c r="AE32" i="4"/>
  <c r="AK35" i="4"/>
  <c r="AL21" i="4"/>
  <c r="AE22" i="4"/>
  <c r="D24" i="4"/>
  <c r="AK25" i="4"/>
  <c r="D28" i="4"/>
  <c r="AE30" i="4"/>
  <c r="AK31" i="4"/>
  <c r="AH33" i="4"/>
  <c r="J33" i="4" s="1"/>
  <c r="L33" i="4" s="1"/>
  <c r="AM33" i="4"/>
  <c r="D34" i="4"/>
  <c r="AL35" i="4"/>
  <c r="AB36" i="4"/>
  <c r="F36" i="4" s="1"/>
  <c r="H37" i="4"/>
  <c r="AH37" i="4"/>
  <c r="J37" i="4" s="1"/>
  <c r="AM37" i="4"/>
  <c r="D38" i="4"/>
  <c r="AH39" i="4"/>
  <c r="J39" i="4" s="1"/>
  <c r="AM39" i="4"/>
  <c r="D40" i="4"/>
  <c r="AB40" i="4"/>
  <c r="F40" i="4" s="1"/>
  <c r="AE34" i="4"/>
  <c r="AH21" i="4"/>
  <c r="J21" i="4" s="1"/>
  <c r="AB26" i="4"/>
  <c r="F26" i="4" s="1"/>
  <c r="AB32" i="4"/>
  <c r="F32" i="4" s="1"/>
  <c r="H35" i="4"/>
  <c r="AH35" i="4"/>
  <c r="J35" i="4" s="1"/>
  <c r="L35" i="4" s="1"/>
  <c r="N35" i="4" s="1"/>
  <c r="AE26" i="4"/>
  <c r="AH25" i="4"/>
  <c r="J25" i="4" s="1"/>
  <c r="AH31" i="4"/>
  <c r="J31" i="4" s="1"/>
  <c r="AP36" i="4" l="1"/>
  <c r="N36" i="4" s="1"/>
  <c r="AN36" i="4"/>
  <c r="AP40" i="4"/>
  <c r="AN40" i="4"/>
  <c r="H26" i="4"/>
  <c r="AM26" i="4"/>
  <c r="AH26" i="4"/>
  <c r="J26" i="4" s="1"/>
  <c r="AK26" i="4"/>
  <c r="AL26" i="4"/>
  <c r="AP37" i="4"/>
  <c r="AN37" i="4"/>
  <c r="H32" i="4"/>
  <c r="AM32" i="4"/>
  <c r="AH32" i="4"/>
  <c r="J32" i="4" s="1"/>
  <c r="AK32" i="4"/>
  <c r="AL32" i="4"/>
  <c r="AP39" i="4"/>
  <c r="AN39" i="4"/>
  <c r="AM30" i="4"/>
  <c r="AH30" i="4"/>
  <c r="J30" i="4" s="1"/>
  <c r="L30" i="4" s="1"/>
  <c r="N30" i="4" s="1"/>
  <c r="AL30" i="4"/>
  <c r="AK30" i="4"/>
  <c r="H30" i="4"/>
  <c r="AM22" i="4"/>
  <c r="AH22" i="4"/>
  <c r="J22" i="4" s="1"/>
  <c r="AL22" i="4"/>
  <c r="H22" i="4"/>
  <c r="AK22" i="4"/>
  <c r="AK28" i="4"/>
  <c r="AM28" i="4"/>
  <c r="AH28" i="4"/>
  <c r="J28" i="4" s="1"/>
  <c r="AL28" i="4"/>
  <c r="H28" i="4"/>
  <c r="AP38" i="4"/>
  <c r="AN38" i="4"/>
  <c r="AP24" i="4"/>
  <c r="AN24" i="4"/>
  <c r="AK34" i="4"/>
  <c r="AM34" i="4"/>
  <c r="AH34" i="4"/>
  <c r="J34" i="4" s="1"/>
  <c r="AL34" i="4"/>
  <c r="H34" i="4"/>
  <c r="AP33" i="4"/>
  <c r="AN33" i="4"/>
  <c r="AN22" i="4" l="1"/>
  <c r="AP22" i="4"/>
  <c r="AN34" i="4"/>
  <c r="AP34" i="4"/>
  <c r="AN30" i="4"/>
  <c r="AP30" i="4"/>
  <c r="AN28" i="4"/>
  <c r="AP28" i="4"/>
  <c r="AN26" i="4"/>
  <c r="AP26" i="4"/>
  <c r="AN32" i="4"/>
  <c r="AP32" i="4"/>
  <c r="Y36" i="3" l="1"/>
  <c r="AE36" i="3" s="1"/>
  <c r="H36" i="3" s="1"/>
  <c r="M30" i="3"/>
  <c r="M29" i="3"/>
  <c r="B40" i="3"/>
  <c r="B38" i="3"/>
  <c r="B36" i="3"/>
  <c r="B34" i="3"/>
  <c r="B32" i="3"/>
  <c r="B30" i="3"/>
  <c r="B28" i="3"/>
  <c r="B26" i="3"/>
  <c r="B24" i="3"/>
  <c r="B22" i="3"/>
  <c r="K26" i="3"/>
  <c r="K39" i="3"/>
  <c r="K40" i="3"/>
  <c r="K24" i="3"/>
  <c r="K23" i="3"/>
  <c r="I26" i="3"/>
  <c r="I25" i="3"/>
  <c r="I24" i="3"/>
  <c r="I23" i="3"/>
  <c r="G26" i="3"/>
  <c r="G25" i="3"/>
  <c r="G24" i="3"/>
  <c r="G23" i="3"/>
  <c r="E24" i="3"/>
  <c r="E26" i="3"/>
  <c r="E25" i="3"/>
  <c r="E23" i="3"/>
  <c r="D39" i="3"/>
  <c r="D37" i="3"/>
  <c r="D35" i="3"/>
  <c r="D33" i="3"/>
  <c r="D31" i="3"/>
  <c r="D29" i="3"/>
  <c r="D27" i="3"/>
  <c r="D25" i="3"/>
  <c r="D23" i="3"/>
  <c r="D21" i="3"/>
  <c r="E21" i="3"/>
  <c r="G21" i="3"/>
  <c r="I21" i="3"/>
  <c r="K21" i="3"/>
  <c r="E22" i="3"/>
  <c r="G22" i="3"/>
  <c r="I22" i="3"/>
  <c r="K22" i="3"/>
  <c r="E27" i="3"/>
  <c r="G27" i="3"/>
  <c r="I27" i="3"/>
  <c r="K27" i="3"/>
  <c r="E28" i="3"/>
  <c r="G28" i="3"/>
  <c r="I28" i="3"/>
  <c r="K28" i="3"/>
  <c r="E29" i="3"/>
  <c r="G29" i="3"/>
  <c r="I29" i="3"/>
  <c r="K29" i="3"/>
  <c r="E30" i="3"/>
  <c r="G30" i="3"/>
  <c r="I30" i="3"/>
  <c r="K30" i="3"/>
  <c r="E31" i="3"/>
  <c r="G31" i="3"/>
  <c r="I31" i="3"/>
  <c r="K31" i="3"/>
  <c r="E32" i="3"/>
  <c r="G32" i="3"/>
  <c r="I32" i="3"/>
  <c r="K32" i="3"/>
  <c r="E33" i="3"/>
  <c r="G33" i="3"/>
  <c r="I33" i="3"/>
  <c r="K33" i="3"/>
  <c r="E34" i="3"/>
  <c r="G34" i="3"/>
  <c r="I34" i="3"/>
  <c r="K34" i="3"/>
  <c r="E35" i="3"/>
  <c r="G35" i="3"/>
  <c r="I35" i="3"/>
  <c r="K35" i="3"/>
  <c r="E36" i="3"/>
  <c r="G36" i="3"/>
  <c r="I36" i="3"/>
  <c r="K36" i="3"/>
  <c r="E37" i="3"/>
  <c r="G37" i="3"/>
  <c r="I37" i="3"/>
  <c r="K37" i="3"/>
  <c r="E38" i="3"/>
  <c r="G38" i="3"/>
  <c r="I38" i="3"/>
  <c r="K38" i="3"/>
  <c r="AI22" i="3"/>
  <c r="AF22" i="3"/>
  <c r="AC22" i="3"/>
  <c r="Z22" i="3"/>
  <c r="Y22" i="3"/>
  <c r="AE22" i="3" s="1"/>
  <c r="H22" i="3" s="1"/>
  <c r="X22" i="3"/>
  <c r="AI21" i="3"/>
  <c r="AF21" i="3"/>
  <c r="AE21" i="3"/>
  <c r="AK21" i="3" s="1"/>
  <c r="AC21" i="3"/>
  <c r="AB21" i="3"/>
  <c r="F21" i="3" s="1"/>
  <c r="Z21" i="3"/>
  <c r="X21" i="3"/>
  <c r="U21" i="3"/>
  <c r="V21" i="3" s="1"/>
  <c r="B21" i="3" s="1"/>
  <c r="AI38" i="3"/>
  <c r="AF38" i="3"/>
  <c r="AC38" i="3"/>
  <c r="Z38" i="3"/>
  <c r="Y38" i="3"/>
  <c r="AE38" i="3" s="1"/>
  <c r="H38" i="3" s="1"/>
  <c r="X38" i="3"/>
  <c r="AI37" i="3"/>
  <c r="AF37" i="3"/>
  <c r="AE37" i="3"/>
  <c r="AK37" i="3" s="1"/>
  <c r="AC37" i="3"/>
  <c r="AB37" i="3"/>
  <c r="F37" i="3" s="1"/>
  <c r="Z37" i="3"/>
  <c r="X37" i="3"/>
  <c r="U37" i="3"/>
  <c r="V37" i="3" s="1"/>
  <c r="B37" i="3" s="1"/>
  <c r="D11" i="3"/>
  <c r="O35" i="3"/>
  <c r="O36" i="3"/>
  <c r="O34" i="3"/>
  <c r="O33" i="3"/>
  <c r="O28" i="3"/>
  <c r="O27" i="3"/>
  <c r="O23" i="3"/>
  <c r="O22" i="3"/>
  <c r="O21" i="3"/>
  <c r="M36" i="3"/>
  <c r="M35" i="3"/>
  <c r="M34" i="3"/>
  <c r="M33" i="3"/>
  <c r="M28" i="3"/>
  <c r="M27" i="3"/>
  <c r="M23" i="3"/>
  <c r="M22" i="3"/>
  <c r="M21" i="3"/>
  <c r="X31" i="3"/>
  <c r="U31" i="3"/>
  <c r="V31" i="3" s="1"/>
  <c r="B31" i="3" s="1"/>
  <c r="X40" i="3"/>
  <c r="X36" i="3"/>
  <c r="X34" i="3"/>
  <c r="X32" i="3"/>
  <c r="X30" i="3"/>
  <c r="X28" i="3"/>
  <c r="X26" i="3"/>
  <c r="X24" i="3"/>
  <c r="X39" i="3"/>
  <c r="U39" i="3"/>
  <c r="V39" i="3" s="1"/>
  <c r="B39" i="3" s="1"/>
  <c r="X35" i="3"/>
  <c r="U35" i="3"/>
  <c r="V35" i="3" s="1"/>
  <c r="B35" i="3" s="1"/>
  <c r="X33" i="3"/>
  <c r="U33" i="3"/>
  <c r="V33" i="3" s="1"/>
  <c r="B33" i="3" s="1"/>
  <c r="X29" i="3"/>
  <c r="U29" i="3"/>
  <c r="V29" i="3" s="1"/>
  <c r="B29" i="3" s="1"/>
  <c r="X25" i="3"/>
  <c r="U25" i="3"/>
  <c r="V25" i="3" s="1"/>
  <c r="B25" i="3" s="1"/>
  <c r="X23" i="3"/>
  <c r="U23" i="3"/>
  <c r="V23" i="3" s="1"/>
  <c r="B23" i="3" s="1"/>
  <c r="X27" i="3"/>
  <c r="AE23" i="3"/>
  <c r="AH23" i="3" s="1"/>
  <c r="J23" i="3" s="1"/>
  <c r="AI40" i="3"/>
  <c r="AF40" i="3"/>
  <c r="AC40" i="3"/>
  <c r="Z40" i="3"/>
  <c r="Y40" i="3"/>
  <c r="AE40" i="3" s="1"/>
  <c r="AM40" i="3" s="1"/>
  <c r="AP40" i="3" s="1"/>
  <c r="AI39" i="3"/>
  <c r="AF39" i="3"/>
  <c r="AE39" i="3"/>
  <c r="AK39" i="3" s="1"/>
  <c r="AC39" i="3"/>
  <c r="AB39" i="3"/>
  <c r="F39" i="3" s="1"/>
  <c r="Z39" i="3"/>
  <c r="AI36" i="3"/>
  <c r="AF36" i="3"/>
  <c r="AC36" i="3"/>
  <c r="Z36" i="3"/>
  <c r="AI35" i="3"/>
  <c r="AF35" i="3"/>
  <c r="AE35" i="3"/>
  <c r="AK35" i="3" s="1"/>
  <c r="AC35" i="3"/>
  <c r="AB35" i="3"/>
  <c r="F35" i="3" s="1"/>
  <c r="Z35" i="3"/>
  <c r="AI34" i="3"/>
  <c r="AF34" i="3"/>
  <c r="AC34" i="3"/>
  <c r="Z34" i="3"/>
  <c r="Y34" i="3"/>
  <c r="AE34" i="3" s="1"/>
  <c r="AM34" i="3" s="1"/>
  <c r="AP34" i="3" s="1"/>
  <c r="AI33" i="3"/>
  <c r="AF33" i="3"/>
  <c r="AE33" i="3"/>
  <c r="AK33" i="3" s="1"/>
  <c r="AC33" i="3"/>
  <c r="AB33" i="3"/>
  <c r="F33" i="3" s="1"/>
  <c r="Z33" i="3"/>
  <c r="AI32" i="3"/>
  <c r="AF32" i="3"/>
  <c r="AC32" i="3"/>
  <c r="Z32" i="3"/>
  <c r="Y32" i="3"/>
  <c r="AE32" i="3" s="1"/>
  <c r="AM32" i="3" s="1"/>
  <c r="AP32" i="3" s="1"/>
  <c r="AI31" i="3"/>
  <c r="AF31" i="3"/>
  <c r="AE31" i="3"/>
  <c r="AK31" i="3" s="1"/>
  <c r="AC31" i="3"/>
  <c r="AB31" i="3"/>
  <c r="F31" i="3" s="1"/>
  <c r="Z31" i="3"/>
  <c r="AI30" i="3"/>
  <c r="AF30" i="3"/>
  <c r="AC30" i="3"/>
  <c r="Z30" i="3"/>
  <c r="Y30" i="3"/>
  <c r="AE30" i="3" s="1"/>
  <c r="AM30" i="3" s="1"/>
  <c r="AP30" i="3" s="1"/>
  <c r="AI29" i="3"/>
  <c r="AF29" i="3"/>
  <c r="AE29" i="3"/>
  <c r="AK29" i="3" s="1"/>
  <c r="AC29" i="3"/>
  <c r="AB29" i="3"/>
  <c r="F29" i="3" s="1"/>
  <c r="Z29" i="3"/>
  <c r="AI28" i="3"/>
  <c r="AF28" i="3"/>
  <c r="AC28" i="3"/>
  <c r="Z28" i="3"/>
  <c r="Y28" i="3"/>
  <c r="AE28" i="3" s="1"/>
  <c r="AM28" i="3" s="1"/>
  <c r="AP28" i="3" s="1"/>
  <c r="AI27" i="3"/>
  <c r="AF27" i="3"/>
  <c r="AE27" i="3"/>
  <c r="AK27" i="3" s="1"/>
  <c r="AC27" i="3"/>
  <c r="AB27" i="3"/>
  <c r="F27" i="3" s="1"/>
  <c r="Z27" i="3"/>
  <c r="U27" i="3"/>
  <c r="V27" i="3" s="1"/>
  <c r="B27" i="3" s="1"/>
  <c r="AI26" i="3"/>
  <c r="AF26" i="3"/>
  <c r="AC26" i="3"/>
  <c r="Z26" i="3"/>
  <c r="Y26" i="3"/>
  <c r="AE26" i="3" s="1"/>
  <c r="AM26" i="3" s="1"/>
  <c r="AP26" i="3" s="1"/>
  <c r="AI25" i="3"/>
  <c r="AF25" i="3"/>
  <c r="AE25" i="3"/>
  <c r="AK25" i="3" s="1"/>
  <c r="AC25" i="3"/>
  <c r="AB25" i="3"/>
  <c r="F25" i="3" s="1"/>
  <c r="Z25" i="3"/>
  <c r="AI23" i="3"/>
  <c r="AF23" i="3"/>
  <c r="AC23" i="3"/>
  <c r="AI24" i="3"/>
  <c r="AF24" i="3"/>
  <c r="AC24" i="3"/>
  <c r="Z24" i="3"/>
  <c r="Z23" i="3"/>
  <c r="AB23" i="3"/>
  <c r="F23" i="3" s="1"/>
  <c r="Y24" i="3"/>
  <c r="AE24" i="3" s="1"/>
  <c r="AK24" i="3" s="1"/>
  <c r="D22" i="3" l="1"/>
  <c r="D34" i="3"/>
  <c r="D30" i="3"/>
  <c r="H30" i="3"/>
  <c r="H34" i="3"/>
  <c r="D26" i="3"/>
  <c r="H26" i="3"/>
  <c r="H23" i="3"/>
  <c r="H27" i="3"/>
  <c r="H31" i="3"/>
  <c r="H35" i="3"/>
  <c r="H39" i="3"/>
  <c r="D24" i="3"/>
  <c r="D28" i="3"/>
  <c r="D32" i="3"/>
  <c r="D36" i="3"/>
  <c r="D40" i="3"/>
  <c r="H24" i="3"/>
  <c r="H28" i="3"/>
  <c r="H32" i="3"/>
  <c r="H40" i="3"/>
  <c r="D38" i="3"/>
  <c r="H21" i="3"/>
  <c r="H25" i="3"/>
  <c r="H29" i="3"/>
  <c r="H33" i="3"/>
  <c r="H37" i="3"/>
  <c r="AL21" i="3"/>
  <c r="AM21" i="3"/>
  <c r="AH21" i="3"/>
  <c r="J21" i="3" s="1"/>
  <c r="AK22" i="3"/>
  <c r="AM22" i="3"/>
  <c r="AH22" i="3"/>
  <c r="J22" i="3" s="1"/>
  <c r="AL22" i="3"/>
  <c r="AB22" i="3"/>
  <c r="F22" i="3" s="1"/>
  <c r="AL37" i="3"/>
  <c r="AM37" i="3"/>
  <c r="AH37" i="3"/>
  <c r="J37" i="3" s="1"/>
  <c r="AK38" i="3"/>
  <c r="AM38" i="3"/>
  <c r="AH38" i="3"/>
  <c r="J38" i="3" s="1"/>
  <c r="AL38" i="3"/>
  <c r="AB38" i="3"/>
  <c r="F38" i="3" s="1"/>
  <c r="AM36" i="3"/>
  <c r="AP36" i="3" s="1"/>
  <c r="N36" i="3" s="1"/>
  <c r="AN26" i="3"/>
  <c r="AN28" i="3"/>
  <c r="AN30" i="3"/>
  <c r="AN32" i="3"/>
  <c r="AN34" i="3"/>
  <c r="AN40" i="3"/>
  <c r="AM24" i="3"/>
  <c r="AM23" i="3"/>
  <c r="AM27" i="3"/>
  <c r="AM31" i="3"/>
  <c r="AM35" i="3"/>
  <c r="AM25" i="3"/>
  <c r="AM29" i="3"/>
  <c r="AM33" i="3"/>
  <c r="AM39" i="3"/>
  <c r="AB28" i="3"/>
  <c r="F28" i="3" s="1"/>
  <c r="AL23" i="3"/>
  <c r="AH24" i="3"/>
  <c r="J24" i="3" s="1"/>
  <c r="AL24" i="3"/>
  <c r="AB24" i="3"/>
  <c r="F24" i="3" s="1"/>
  <c r="AK23" i="3"/>
  <c r="AL39" i="3"/>
  <c r="AB40" i="3"/>
  <c r="F40" i="3" s="1"/>
  <c r="AH39" i="3"/>
  <c r="J39" i="3" s="1"/>
  <c r="AL35" i="3"/>
  <c r="AB36" i="3"/>
  <c r="F36" i="3" s="1"/>
  <c r="AH35" i="3"/>
  <c r="J35" i="3" s="1"/>
  <c r="L35" i="3" s="1"/>
  <c r="N35" i="3" s="1"/>
  <c r="AL33" i="3"/>
  <c r="AB34" i="3"/>
  <c r="F34" i="3" s="1"/>
  <c r="AH33" i="3"/>
  <c r="J33" i="3" s="1"/>
  <c r="AH31" i="3"/>
  <c r="J31" i="3" s="1"/>
  <c r="AL31" i="3"/>
  <c r="AL40" i="3"/>
  <c r="AH40" i="3"/>
  <c r="J40" i="3" s="1"/>
  <c r="AK40" i="3"/>
  <c r="AL36" i="3"/>
  <c r="AK36" i="3"/>
  <c r="AH36" i="3"/>
  <c r="J36" i="3" s="1"/>
  <c r="L36" i="3" s="1"/>
  <c r="AL34" i="3"/>
  <c r="AH34" i="3"/>
  <c r="J34" i="3" s="1"/>
  <c r="AK34" i="3"/>
  <c r="AL32" i="3"/>
  <c r="AK32" i="3"/>
  <c r="AH32" i="3"/>
  <c r="J32" i="3" s="1"/>
  <c r="AB32" i="3"/>
  <c r="F32" i="3" s="1"/>
  <c r="AL29" i="3"/>
  <c r="AB30" i="3"/>
  <c r="F30" i="3" s="1"/>
  <c r="AH29" i="3"/>
  <c r="J29" i="3" s="1"/>
  <c r="AL27" i="3"/>
  <c r="AH27" i="3"/>
  <c r="J27" i="3" s="1"/>
  <c r="AL25" i="3"/>
  <c r="AB26" i="3"/>
  <c r="F26" i="3" s="1"/>
  <c r="AH25" i="3"/>
  <c r="J25" i="3" s="1"/>
  <c r="AL30" i="3"/>
  <c r="AK30" i="3"/>
  <c r="AH30" i="3"/>
  <c r="J30" i="3" s="1"/>
  <c r="L30" i="3" s="1"/>
  <c r="N30" i="3" s="1"/>
  <c r="AL28" i="3"/>
  <c r="AK28" i="3"/>
  <c r="AH28" i="3"/>
  <c r="J28" i="3" s="1"/>
  <c r="AL26" i="3"/>
  <c r="AK26" i="3"/>
  <c r="AH26" i="3"/>
  <c r="J26" i="3" s="1"/>
  <c r="AP21" i="3" l="1"/>
  <c r="AN21" i="3"/>
  <c r="AP22" i="3"/>
  <c r="AN22" i="3"/>
  <c r="AP37" i="3"/>
  <c r="AN37" i="3"/>
  <c r="AP38" i="3"/>
  <c r="AN38" i="3"/>
  <c r="AN36" i="3"/>
  <c r="AP39" i="3"/>
  <c r="AN39" i="3"/>
  <c r="L29" i="3"/>
  <c r="N29" i="3" s="1"/>
  <c r="L27" i="3"/>
  <c r="L33" i="3"/>
  <c r="AN29" i="3"/>
  <c r="AP29" i="3"/>
  <c r="AP27" i="3"/>
  <c r="AN27" i="3"/>
  <c r="AP35" i="3"/>
  <c r="AN35" i="3"/>
  <c r="AP24" i="3"/>
  <c r="AN24" i="3"/>
  <c r="AP33" i="3"/>
  <c r="AN33" i="3"/>
  <c r="AN31" i="3"/>
  <c r="AP31" i="3"/>
  <c r="AN25" i="3"/>
  <c r="AP25" i="3"/>
  <c r="AP23" i="3"/>
  <c r="AN23" i="3"/>
</calcChain>
</file>

<file path=xl/sharedStrings.xml><?xml version="1.0" encoding="utf-8"?>
<sst xmlns="http://schemas.openxmlformats.org/spreadsheetml/2006/main" count="512" uniqueCount="154">
  <si>
    <t>&lt;&lt;周期時間</t>
    <rPh sb="2" eb="4">
      <t>シュウキ</t>
    </rPh>
    <rPh sb="4" eb="6">
      <t>ジカン</t>
    </rPh>
    <phoneticPr fontId="1"/>
  </si>
  <si>
    <t>UP-LINK</t>
    <phoneticPr fontId="1"/>
  </si>
  <si>
    <t>435.910--</t>
    <phoneticPr fontId="1"/>
  </si>
  <si>
    <t>145.900--</t>
    <phoneticPr fontId="1"/>
  </si>
  <si>
    <t>145.930</t>
    <phoneticPr fontId="1"/>
  </si>
  <si>
    <t>MHz</t>
    <phoneticPr fontId="1"/>
  </si>
  <si>
    <t>437.075</t>
    <phoneticPr fontId="1"/>
  </si>
  <si>
    <t>Down-Link</t>
    <phoneticPr fontId="1"/>
  </si>
  <si>
    <t>CW Beacon</t>
    <phoneticPr fontId="1"/>
  </si>
  <si>
    <t>FO-99  Schedules</t>
    <phoneticPr fontId="1"/>
  </si>
  <si>
    <t>There are a few differences at time. There is some change by reason of condition.</t>
  </si>
  <si>
    <t>Green＝Digi Talker</t>
    <phoneticPr fontId="1"/>
  </si>
  <si>
    <t>Blue＝SSTV</t>
    <phoneticPr fontId="1"/>
  </si>
  <si>
    <t>(CW,SSB)</t>
    <phoneticPr fontId="1"/>
  </si>
  <si>
    <t>Other=TRP</t>
    <phoneticPr fontId="1"/>
  </si>
  <si>
    <t>435.880</t>
    <phoneticPr fontId="1"/>
  </si>
  <si>
    <t>(30min)</t>
    <phoneticPr fontId="1"/>
  </si>
  <si>
    <t>StartTime</t>
    <phoneticPr fontId="1"/>
  </si>
  <si>
    <t>Aria</t>
    <phoneticPr fontId="1"/>
  </si>
  <si>
    <t>B1</t>
    <phoneticPr fontId="1"/>
  </si>
  <si>
    <t>B2</t>
    <phoneticPr fontId="1"/>
  </si>
  <si>
    <t>A2</t>
    <phoneticPr fontId="1"/>
  </si>
  <si>
    <t>A1</t>
    <phoneticPr fontId="1"/>
  </si>
  <si>
    <t>OP Times</t>
    <phoneticPr fontId="1"/>
  </si>
  <si>
    <t>(45min)</t>
    <phoneticPr fontId="1"/>
  </si>
  <si>
    <t>(40min)</t>
    <phoneticPr fontId="1"/>
  </si>
  <si>
    <t>EXTRA (35-40min)</t>
    <phoneticPr fontId="1"/>
  </si>
  <si>
    <t>Starting time by JST (UTC+9:00)and  Operation about 30min-45min</t>
    <phoneticPr fontId="1"/>
  </si>
  <si>
    <t>(45min)</t>
    <phoneticPr fontId="1"/>
  </si>
  <si>
    <t>6:30以降</t>
    <rPh sb="4" eb="6">
      <t>イコウ</t>
    </rPh>
    <phoneticPr fontId="1"/>
  </si>
  <si>
    <t>21:10以前</t>
    <rPh sb="5" eb="7">
      <t>イゼン</t>
    </rPh>
    <phoneticPr fontId="1"/>
  </si>
  <si>
    <t>Command</t>
    <phoneticPr fontId="1"/>
  </si>
  <si>
    <t>10:15以前</t>
    <rPh sb="5" eb="7">
      <t>イゼン</t>
    </rPh>
    <phoneticPr fontId="1"/>
  </si>
  <si>
    <t>(4５min)</t>
    <phoneticPr fontId="1"/>
  </si>
  <si>
    <t>EXTRAUS/EU　　　</t>
    <phoneticPr fontId="1"/>
  </si>
  <si>
    <t xml:space="preserve">FO-99 Schedule Plan Ver2 </t>
    <phoneticPr fontId="1"/>
  </si>
  <si>
    <t>＜＜予約可</t>
    <rPh sb="2" eb="4">
      <t>ヨヤク</t>
    </rPh>
    <rPh sb="4" eb="5">
      <t>カ</t>
    </rPh>
    <phoneticPr fontId="1"/>
  </si>
  <si>
    <t>JAMSAT＝BBなど発表用</t>
    <rPh sb="11" eb="14">
      <t>ハッピョウヨウ</t>
    </rPh>
    <phoneticPr fontId="1"/>
  </si>
  <si>
    <t>Commnadより</t>
    <phoneticPr fontId="1"/>
  </si>
  <si>
    <t>黄色　コマンドのタイミング</t>
    <rPh sb="0" eb="2">
      <t>キイロ</t>
    </rPh>
    <phoneticPr fontId="1"/>
  </si>
  <si>
    <t>B2</t>
    <phoneticPr fontId="1"/>
  </si>
  <si>
    <t>A1</t>
    <phoneticPr fontId="1"/>
  </si>
  <si>
    <t>13,11,9,8,5,4,2</t>
    <phoneticPr fontId="1"/>
  </si>
  <si>
    <t>A2</t>
    <phoneticPr fontId="1"/>
  </si>
  <si>
    <t>E1</t>
    <phoneticPr fontId="1"/>
  </si>
  <si>
    <t>E2</t>
    <phoneticPr fontId="1"/>
  </si>
  <si>
    <t>B3</t>
    <phoneticPr fontId="1"/>
  </si>
  <si>
    <t>B4</t>
    <phoneticPr fontId="1"/>
  </si>
  <si>
    <t>29,26,24,23,18,</t>
    <phoneticPr fontId="1"/>
  </si>
  <si>
    <t>B5</t>
    <phoneticPr fontId="1"/>
  </si>
  <si>
    <t>29,26,22,23,17</t>
    <phoneticPr fontId="1"/>
  </si>
  <si>
    <t>E1</t>
    <phoneticPr fontId="1"/>
  </si>
  <si>
    <t>B3</t>
    <phoneticPr fontId="1"/>
  </si>
  <si>
    <t>12,13,10,9,7,6,3,4,1</t>
    <phoneticPr fontId="1"/>
  </si>
  <si>
    <t>B1</t>
    <phoneticPr fontId="1"/>
  </si>
  <si>
    <t>12,6,3,1</t>
    <phoneticPr fontId="1"/>
  </si>
  <si>
    <t>C</t>
  </si>
  <si>
    <t>C</t>
    <phoneticPr fontId="1"/>
  </si>
  <si>
    <t>A3</t>
    <phoneticPr fontId="1"/>
  </si>
  <si>
    <t>18,23,21,22</t>
  </si>
  <si>
    <t>E2</t>
    <phoneticPr fontId="1"/>
  </si>
  <si>
    <t>11,</t>
    <phoneticPr fontId="1"/>
  </si>
  <si>
    <t>(14)</t>
    <phoneticPr fontId="1"/>
  </si>
  <si>
    <t>(15)</t>
    <phoneticPr fontId="1"/>
  </si>
  <si>
    <t>EXTRA (+90 +35-40min)</t>
    <phoneticPr fontId="1"/>
  </si>
  <si>
    <t>Please check your location and orbit of FO-99</t>
    <phoneticPr fontId="1"/>
  </si>
  <si>
    <t>Service  Zone#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</si>
  <si>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27,28,30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</si>
  <si>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</si>
  <si>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r>
      <t>30,29,28,27,</t>
    </r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,24,19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</si>
  <si>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,19,18,15,14,22,35,11</t>
    </r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</si>
  <si>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</si>
  <si>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Gray= If we have  lucky , Service to you</t>
    <phoneticPr fontId="1"/>
  </si>
  <si>
    <t>12(17:は特殊）</t>
    <rPh sb="7" eb="9">
      <t>トクシュ</t>
    </rPh>
    <phoneticPr fontId="1"/>
  </si>
  <si>
    <t>12（15は特殊）</t>
    <rPh sb="6" eb="8">
      <t>トクシュ</t>
    </rPh>
    <phoneticPr fontId="1"/>
  </si>
  <si>
    <t>11（14は特殊）</t>
    <rPh sb="6" eb="8">
      <t>トクシュ</t>
    </rPh>
    <phoneticPr fontId="1"/>
  </si>
  <si>
    <t>14（出来れば）</t>
    <rPh sb="3" eb="5">
      <t>デキ</t>
    </rPh>
    <phoneticPr fontId="1"/>
  </si>
  <si>
    <t>15（出来れば）</t>
    <rPh sb="3" eb="5">
      <t>デキ</t>
    </rPh>
    <phoneticPr fontId="1"/>
  </si>
  <si>
    <t>11（出来れば）</t>
    <rPh sb="3" eb="5">
      <t>デキ</t>
    </rPh>
    <phoneticPr fontId="1"/>
  </si>
  <si>
    <t>EL＜５以前　E2</t>
    <rPh sb="4" eb="6">
      <t>イゼン</t>
    </rPh>
    <phoneticPr fontId="1"/>
  </si>
  <si>
    <t>　</t>
    <phoneticPr fontId="1"/>
  </si>
  <si>
    <t>17:55以後　18:10以前はE2</t>
    <rPh sb="5" eb="7">
      <t>イゴ</t>
    </rPh>
    <phoneticPr fontId="1"/>
  </si>
  <si>
    <t xml:space="preserve">Orbit and Service Zone Image.  </t>
    <phoneticPr fontId="1"/>
  </si>
  <si>
    <t>By NEXUS Team , JAMSAT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</si>
  <si>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</si>
  <si>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</si>
  <si>
    <t>AB</t>
  </si>
  <si>
    <t>AB</t>
    <phoneticPr fontId="1"/>
  </si>
  <si>
    <t xml:space="preserve"> </t>
  </si>
  <si>
    <t xml:space="preserve"> </t>
    <phoneticPr fontId="1"/>
  </si>
  <si>
    <t>B1</t>
    <phoneticPr fontId="1"/>
  </si>
  <si>
    <t>E1</t>
    <phoneticPr fontId="1"/>
  </si>
  <si>
    <t>A1</t>
  </si>
  <si>
    <t>A1</t>
    <phoneticPr fontId="1"/>
  </si>
  <si>
    <t>B3</t>
    <phoneticPr fontId="1"/>
  </si>
  <si>
    <t>B2</t>
    <phoneticPr fontId="1"/>
  </si>
  <si>
    <t>B5</t>
  </si>
  <si>
    <t>Green＝Digi Talker(FM)</t>
    <phoneticPr fontId="1"/>
  </si>
  <si>
    <t>Blue＝SSTV  (FM)</t>
    <phoneticPr fontId="1"/>
  </si>
  <si>
    <t>01</t>
    <phoneticPr fontId="1"/>
  </si>
  <si>
    <t>UTC 09:00-11:00</t>
    <phoneticPr fontId="1"/>
  </si>
  <si>
    <t>UTC 22:00-01:00</t>
    <phoneticPr fontId="1"/>
  </si>
  <si>
    <t>Starting time by UTC and  Operation about 30min-45min</t>
    <phoneticPr fontId="1"/>
  </si>
  <si>
    <t xml:space="preserve">FO-99 Schedule Plan Ver2 </t>
    <phoneticPr fontId="1"/>
  </si>
  <si>
    <t>(30min)</t>
    <phoneticPr fontId="1"/>
  </si>
  <si>
    <t>(45min)</t>
    <phoneticPr fontId="1"/>
  </si>
  <si>
    <t>(40min)</t>
    <phoneticPr fontId="1"/>
  </si>
  <si>
    <t>FO-99  Schedules</t>
    <phoneticPr fontId="1"/>
  </si>
  <si>
    <t>Starting time by JST (UTC+9:00)and  Operation about 30min-45min</t>
    <phoneticPr fontId="1"/>
  </si>
  <si>
    <t>By NEXUS Team , JAMSAT</t>
    <phoneticPr fontId="1"/>
  </si>
  <si>
    <t>Service  Zone#</t>
    <phoneticPr fontId="1"/>
  </si>
  <si>
    <t>A1</t>
    <phoneticPr fontId="1"/>
  </si>
  <si>
    <t>A2</t>
    <phoneticPr fontId="1"/>
  </si>
  <si>
    <t>12,13,10,9,7,6,3,4,1</t>
    <phoneticPr fontId="1"/>
  </si>
  <si>
    <t>CW Beacon</t>
    <phoneticPr fontId="1"/>
  </si>
  <si>
    <t>MHz</t>
    <phoneticPr fontId="1"/>
  </si>
  <si>
    <t>A3</t>
    <phoneticPr fontId="1"/>
  </si>
  <si>
    <t>12,6,3,1</t>
    <phoneticPr fontId="1"/>
  </si>
  <si>
    <t>Green＝Digi Talker</t>
    <phoneticPr fontId="1"/>
  </si>
  <si>
    <t>B2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</si>
  <si>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</t>
    </r>
    <r>
      <rPr>
        <b/>
        <sz val="12"/>
        <color theme="1"/>
        <rFont val="游ゴシック"/>
        <family val="3"/>
        <charset val="128"/>
        <scheme val="minor"/>
      </rPr>
      <t>,24,27,26,28,29,</t>
    </r>
    <phoneticPr fontId="1"/>
  </si>
  <si>
    <t>Blue＝SSTV</t>
    <phoneticPr fontId="1"/>
  </si>
  <si>
    <t>437.075</t>
    <phoneticPr fontId="1"/>
  </si>
  <si>
    <t>B4</t>
    <phoneticPr fontId="1"/>
  </si>
  <si>
    <t>29,26,24,23,18,</t>
    <phoneticPr fontId="1"/>
  </si>
  <si>
    <t>Other=TRP</t>
    <phoneticPr fontId="1"/>
  </si>
  <si>
    <t>Down-Link</t>
    <phoneticPr fontId="1"/>
  </si>
  <si>
    <t>435.880</t>
    <phoneticPr fontId="1"/>
  </si>
  <si>
    <t>B5</t>
    <phoneticPr fontId="1"/>
  </si>
  <si>
    <t>(CW,SSB)</t>
    <phoneticPr fontId="1"/>
  </si>
  <si>
    <t>UP-LINK</t>
    <phoneticPr fontId="1"/>
  </si>
  <si>
    <t>145.930</t>
    <phoneticPr fontId="1"/>
  </si>
  <si>
    <t>Green＝Digi Talker(FM)</t>
    <phoneticPr fontId="1"/>
  </si>
  <si>
    <t>E1</t>
    <phoneticPr fontId="1"/>
  </si>
  <si>
    <t>B3</t>
    <phoneticPr fontId="1"/>
  </si>
  <si>
    <t>StartTime</t>
    <phoneticPr fontId="1"/>
  </si>
  <si>
    <t>OP Times</t>
    <phoneticPr fontId="1"/>
  </si>
  <si>
    <t>Aria</t>
    <phoneticPr fontId="1"/>
  </si>
  <si>
    <t>Command</t>
    <phoneticPr fontId="1"/>
  </si>
  <si>
    <t>11,</t>
    <phoneticPr fontId="1"/>
  </si>
  <si>
    <t>(14)</t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</si>
  <si>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25,</t>
    </r>
    <r>
      <rPr>
        <b/>
        <sz val="12"/>
        <color theme="1"/>
        <rFont val="游ゴシック"/>
        <family val="3"/>
        <charset val="128"/>
        <scheme val="minor"/>
      </rPr>
      <t>19,18 ,15,16,14,33,35</t>
    </r>
    <phoneticPr fontId="1"/>
  </si>
  <si>
    <t>AB</t>
    <phoneticPr fontId="1"/>
  </si>
  <si>
    <t>B1</t>
    <phoneticPr fontId="1"/>
  </si>
  <si>
    <t>E1</t>
    <phoneticPr fontId="1"/>
  </si>
  <si>
    <t>B3</t>
    <phoneticPr fontId="1"/>
  </si>
  <si>
    <t>B1</t>
    <phoneticPr fontId="1"/>
  </si>
  <si>
    <t>B2</t>
    <phoneticPr fontId="1"/>
  </si>
  <si>
    <t>01</t>
    <phoneticPr fontId="1"/>
  </si>
  <si>
    <t>　</t>
    <phoneticPr fontId="1"/>
  </si>
  <si>
    <t>JST 7:00-10:00</t>
    <phoneticPr fontId="1"/>
  </si>
  <si>
    <r>
      <rPr>
        <b/>
        <sz val="12"/>
        <color rgb="FF7030A0"/>
        <rFont val="游ゴシック"/>
        <family val="3"/>
        <charset val="128"/>
        <scheme val="minor"/>
      </rPr>
      <t>1st Purple  B1,B2</t>
    </r>
    <r>
      <rPr>
        <b/>
        <sz val="12"/>
        <color theme="1"/>
        <rFont val="游ゴシック"/>
        <family val="3"/>
        <charset val="128"/>
        <scheme val="minor"/>
      </rPr>
      <t xml:space="preserve"> /</t>
    </r>
    <r>
      <rPr>
        <b/>
        <sz val="12"/>
        <color rgb="FF0070C0"/>
        <rFont val="游ゴシック"/>
        <family val="3"/>
        <charset val="128"/>
        <scheme val="minor"/>
      </rPr>
      <t>2ndBlue A1,A2</t>
    </r>
    <phoneticPr fontId="1"/>
  </si>
  <si>
    <t>JST 18:00-20:00</t>
    <phoneticPr fontId="1"/>
  </si>
  <si>
    <r>
      <rPr>
        <b/>
        <sz val="12"/>
        <color rgb="FF0070C0"/>
        <rFont val="游ゴシック"/>
        <family val="3"/>
        <charset val="128"/>
        <scheme val="minor"/>
      </rPr>
      <t>1st Bule E1,E2/</t>
    </r>
    <r>
      <rPr>
        <b/>
        <sz val="12"/>
        <color rgb="FF7030A0"/>
        <rFont val="游ゴシック"/>
        <family val="3"/>
        <charset val="128"/>
        <scheme val="minor"/>
      </rPr>
      <t>2nd Purple  B3,B4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</si>
</sst>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;;;"/>
    <numFmt numFmtId="177" formatCode="h:mm;@"/>
    <numFmt numFmtId="178" formatCode="#,##0.0_);[Red]\(#,##0.0\)"/>
    <numFmt numFmtId="179" formatCode="[$-409]d\-mmm;@"/>
    <numFmt numFmtId="180" formatCode="0_);[Red]\(0\)"/>
    <numFmt numFmtId="181" formatCode="0_ 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2"/>
      <color rgb="FF7030A0"/>
      <name val="游ゴシック"/>
      <family val="3"/>
      <charset val="128"/>
      <scheme val="minor"/>
    </font>
    <font>
      <b/>
      <sz val="11"/>
      <color theme="1"/>
      <name val="游ゴシック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12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176" fontId="0" fillId="0" borderId="0" xfId="0" applyNumberForma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0" fontId="0" fillId="0" borderId="0" xfId="0" applyNumberFormat="1" applyFill="1" applyBorder="1" applyAlignment="1">
      <alignment vertical="center"/>
    </xf>
    <xf numFmtId="20" fontId="0" fillId="0" borderId="0" xfId="0" applyNumberFormat="1" applyBorder="1" applyAlignment="1">
      <alignment vertical="center"/>
    </xf>
    <xf numFmtId="0" fontId="0" fillId="0" borderId="0" xfId="0" quotePrefix="1" applyFill="1" applyBorder="1" applyAlignment="1">
      <alignment vertical="center"/>
    </xf>
    <xf numFmtId="20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Fill="1" applyBorder="1">
      <alignment vertical="center"/>
    </xf>
    <xf numFmtId="20" fontId="0" fillId="0" borderId="9" xfId="0" applyNumberForma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6" xfId="0" quotePrefix="1" applyFont="1" applyFill="1" applyBorder="1" applyAlignment="1">
      <alignment vertical="center"/>
    </xf>
    <xf numFmtId="0" fontId="5" fillId="3" borderId="7" xfId="0" quotePrefix="1" applyFont="1" applyFill="1" applyBorder="1" applyAlignment="1">
      <alignment vertical="center"/>
    </xf>
    <xf numFmtId="0" fontId="5" fillId="4" borderId="6" xfId="0" quotePrefix="1" applyFont="1" applyFill="1" applyBorder="1" applyAlignment="1">
      <alignment vertical="center"/>
    </xf>
    <xf numFmtId="0" fontId="5" fillId="4" borderId="7" xfId="0" quotePrefix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177" fontId="5" fillId="0" borderId="24" xfId="0" applyNumberFormat="1" applyFont="1" applyFill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quotePrefix="1" applyFont="1" applyBorder="1" applyAlignment="1">
      <alignment vertical="center"/>
    </xf>
    <xf numFmtId="0" fontId="5" fillId="0" borderId="47" xfId="0" quotePrefix="1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35" xfId="0" applyFont="1" applyBorder="1">
      <alignment vertical="center"/>
    </xf>
    <xf numFmtId="0" fontId="5" fillId="0" borderId="53" xfId="0" applyFont="1" applyBorder="1">
      <alignment vertical="center"/>
    </xf>
    <xf numFmtId="177" fontId="0" fillId="0" borderId="55" xfId="0" applyNumberFormat="1" applyFill="1" applyBorder="1" applyAlignment="1">
      <alignment vertical="center"/>
    </xf>
    <xf numFmtId="177" fontId="0" fillId="0" borderId="56" xfId="0" applyNumberFormat="1" applyFill="1" applyBorder="1" applyAlignment="1">
      <alignment vertical="center"/>
    </xf>
    <xf numFmtId="178" fontId="0" fillId="0" borderId="58" xfId="0" applyNumberFormat="1" applyFill="1" applyBorder="1" applyAlignment="1">
      <alignment vertical="center"/>
    </xf>
    <xf numFmtId="177" fontId="0" fillId="0" borderId="59" xfId="0" applyNumberFormat="1" applyFill="1" applyBorder="1" applyAlignment="1">
      <alignment vertical="center"/>
    </xf>
    <xf numFmtId="177" fontId="0" fillId="0" borderId="60" xfId="0" applyNumberFormat="1" applyFill="1" applyBorder="1" applyAlignment="1">
      <alignment vertical="center"/>
    </xf>
    <xf numFmtId="178" fontId="0" fillId="0" borderId="62" xfId="0" applyNumberFormat="1" applyFill="1" applyBorder="1" applyAlignment="1">
      <alignment vertical="center"/>
    </xf>
    <xf numFmtId="177" fontId="0" fillId="2" borderId="55" xfId="0" applyNumberFormat="1" applyFill="1" applyBorder="1" applyAlignment="1">
      <alignment vertical="center"/>
    </xf>
    <xf numFmtId="177" fontId="0" fillId="6" borderId="63" xfId="0" applyNumberFormat="1" applyFill="1" applyBorder="1" applyAlignment="1">
      <alignment vertical="center"/>
    </xf>
    <xf numFmtId="177" fontId="5" fillId="0" borderId="64" xfId="0" applyNumberFormat="1" applyFont="1" applyFill="1" applyBorder="1" applyAlignment="1">
      <alignment horizontal="center" vertical="center"/>
    </xf>
    <xf numFmtId="177" fontId="0" fillId="2" borderId="65" xfId="0" applyNumberFormat="1" applyFill="1" applyBorder="1" applyAlignment="1">
      <alignment vertical="center"/>
    </xf>
    <xf numFmtId="177" fontId="5" fillId="0" borderId="66" xfId="0" applyNumberFormat="1" applyFont="1" applyFill="1" applyBorder="1" applyAlignment="1">
      <alignment horizontal="center" vertical="center"/>
    </xf>
    <xf numFmtId="177" fontId="0" fillId="0" borderId="63" xfId="0" applyNumberFormat="1" applyFill="1" applyBorder="1" applyAlignment="1">
      <alignment vertical="center"/>
    </xf>
    <xf numFmtId="177" fontId="0" fillId="0" borderId="65" xfId="0" applyNumberFormat="1" applyFill="1" applyBorder="1" applyAlignment="1">
      <alignment vertical="center"/>
    </xf>
    <xf numFmtId="177" fontId="0" fillId="2" borderId="63" xfId="0" applyNumberFormat="1" applyFill="1" applyBorder="1" applyAlignment="1">
      <alignment vertical="center"/>
    </xf>
    <xf numFmtId="177" fontId="0" fillId="0" borderId="60" xfId="0" applyNumberFormat="1" applyBorder="1" applyAlignment="1">
      <alignment vertical="center"/>
    </xf>
    <xf numFmtId="20" fontId="0" fillId="0" borderId="63" xfId="0" applyNumberFormat="1" applyBorder="1">
      <alignment vertical="center"/>
    </xf>
    <xf numFmtId="177" fontId="0" fillId="5" borderId="63" xfId="0" applyNumberFormat="1" applyFill="1" applyBorder="1" applyAlignment="1">
      <alignment vertical="center"/>
    </xf>
    <xf numFmtId="20" fontId="0" fillId="5" borderId="58" xfId="0" applyNumberFormat="1" applyFill="1" applyBorder="1">
      <alignment vertical="center"/>
    </xf>
    <xf numFmtId="177" fontId="0" fillId="5" borderId="65" xfId="0" applyNumberFormat="1" applyFill="1" applyBorder="1" applyAlignment="1">
      <alignment vertical="center"/>
    </xf>
    <xf numFmtId="20" fontId="0" fillId="5" borderId="62" xfId="0" applyNumberFormat="1" applyFill="1" applyBorder="1">
      <alignment vertical="center"/>
    </xf>
    <xf numFmtId="176" fontId="5" fillId="0" borderId="64" xfId="0" applyNumberFormat="1" applyFont="1" applyFill="1" applyBorder="1" applyAlignment="1">
      <alignment horizontal="center" vertical="center"/>
    </xf>
    <xf numFmtId="177" fontId="0" fillId="0" borderId="68" xfId="0" applyNumberFormat="1" applyFill="1" applyBorder="1" applyAlignment="1">
      <alignment vertical="center"/>
    </xf>
    <xf numFmtId="176" fontId="5" fillId="0" borderId="66" xfId="0" applyNumberFormat="1" applyFont="1" applyFill="1" applyBorder="1" applyAlignment="1">
      <alignment horizontal="center" vertical="center"/>
    </xf>
    <xf numFmtId="177" fontId="0" fillId="2" borderId="68" xfId="0" applyNumberFormat="1" applyFill="1" applyBorder="1" applyAlignment="1">
      <alignment vertical="center"/>
    </xf>
    <xf numFmtId="0" fontId="5" fillId="0" borderId="69" xfId="0" applyFont="1" applyBorder="1" applyAlignment="1">
      <alignment horizontal="center" vertical="center"/>
    </xf>
    <xf numFmtId="176" fontId="5" fillId="0" borderId="70" xfId="0" applyNumberFormat="1" applyFont="1" applyFill="1" applyBorder="1" applyAlignment="1">
      <alignment horizontal="center" vertical="center"/>
    </xf>
    <xf numFmtId="177" fontId="0" fillId="2" borderId="67" xfId="0" applyNumberFormat="1" applyFill="1" applyBorder="1" applyAlignment="1">
      <alignment vertical="center"/>
    </xf>
    <xf numFmtId="0" fontId="5" fillId="0" borderId="66" xfId="0" applyFont="1" applyBorder="1" applyAlignment="1">
      <alignment horizontal="center" vertical="center"/>
    </xf>
    <xf numFmtId="0" fontId="0" fillId="0" borderId="72" xfId="0" quotePrefix="1" applyBorder="1" applyAlignment="1">
      <alignment vertical="center"/>
    </xf>
    <xf numFmtId="0" fontId="0" fillId="0" borderId="73" xfId="0" quotePrefix="1" applyBorder="1" applyAlignment="1">
      <alignment vertical="center"/>
    </xf>
    <xf numFmtId="0" fontId="0" fillId="0" borderId="25" xfId="0" quotePrefix="1" applyBorder="1" applyAlignment="1">
      <alignment vertical="center"/>
    </xf>
    <xf numFmtId="0" fontId="0" fillId="0" borderId="29" xfId="0" quotePrefix="1" applyBorder="1" applyAlignment="1">
      <alignment vertical="center"/>
    </xf>
    <xf numFmtId="0" fontId="0" fillId="0" borderId="74" xfId="0" quotePrefix="1" applyBorder="1" applyAlignment="1">
      <alignment vertical="center"/>
    </xf>
    <xf numFmtId="176" fontId="5" fillId="0" borderId="75" xfId="0" applyNumberFormat="1" applyFont="1" applyFill="1" applyBorder="1" applyAlignment="1">
      <alignment vertical="center"/>
    </xf>
    <xf numFmtId="20" fontId="0" fillId="0" borderId="65" xfId="0" applyNumberFormat="1" applyBorder="1">
      <alignment vertical="center"/>
    </xf>
    <xf numFmtId="176" fontId="5" fillId="0" borderId="76" xfId="0" applyNumberFormat="1" applyFont="1" applyFill="1" applyBorder="1" applyAlignment="1">
      <alignment vertical="center"/>
    </xf>
    <xf numFmtId="0" fontId="5" fillId="0" borderId="77" xfId="0" applyFont="1" applyBorder="1" applyAlignment="1">
      <alignment horizontal="center" vertical="center"/>
    </xf>
    <xf numFmtId="176" fontId="5" fillId="0" borderId="78" xfId="0" applyNumberFormat="1" applyFont="1" applyFill="1" applyBorder="1" applyAlignment="1">
      <alignment vertical="center"/>
    </xf>
    <xf numFmtId="176" fontId="5" fillId="0" borderId="79" xfId="0" applyNumberFormat="1" applyFont="1" applyFill="1" applyBorder="1" applyAlignment="1">
      <alignment vertical="center"/>
    </xf>
    <xf numFmtId="0" fontId="5" fillId="0" borderId="80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7" fontId="4" fillId="0" borderId="57" xfId="0" applyNumberFormat="1" applyFont="1" applyFill="1" applyBorder="1" applyAlignment="1">
      <alignment horizontal="center" vertical="center"/>
    </xf>
    <xf numFmtId="177" fontId="4" fillId="0" borderId="61" xfId="0" applyNumberFormat="1" applyFont="1" applyFill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2" borderId="86" xfId="0" applyFill="1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2" borderId="89" xfId="0" applyFill="1" applyBorder="1">
      <alignment vertical="center"/>
    </xf>
    <xf numFmtId="0" fontId="0" fillId="0" borderId="89" xfId="0" applyBorder="1">
      <alignment vertical="center"/>
    </xf>
    <xf numFmtId="0" fontId="0" fillId="5" borderId="88" xfId="0" applyFill="1" applyBorder="1">
      <alignment vertical="center"/>
    </xf>
    <xf numFmtId="0" fontId="0" fillId="0" borderId="75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1" xfId="0" applyBorder="1" applyAlignment="1">
      <alignment vertical="center"/>
    </xf>
    <xf numFmtId="0" fontId="3" fillId="0" borderId="91" xfId="0" applyFont="1" applyBorder="1" applyAlignment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5" borderId="86" xfId="0" applyFill="1" applyBorder="1">
      <alignment vertical="center"/>
    </xf>
    <xf numFmtId="0" fontId="0" fillId="0" borderId="94" xfId="0" quotePrefix="1" applyBorder="1">
      <alignment vertical="center"/>
    </xf>
    <xf numFmtId="0" fontId="0" fillId="0" borderId="100" xfId="0" quotePrefix="1" applyBorder="1">
      <alignment vertical="center"/>
    </xf>
    <xf numFmtId="56" fontId="0" fillId="0" borderId="93" xfId="0" applyNumberFormat="1" applyBorder="1">
      <alignment vertical="center"/>
    </xf>
    <xf numFmtId="0" fontId="0" fillId="0" borderId="54" xfId="0" applyBorder="1">
      <alignment vertical="center"/>
    </xf>
    <xf numFmtId="0" fontId="0" fillId="0" borderId="95" xfId="0" applyBorder="1">
      <alignment vertical="center"/>
    </xf>
    <xf numFmtId="0" fontId="0" fillId="0" borderId="102" xfId="0" quotePrefix="1" applyBorder="1" applyAlignment="1">
      <alignment vertical="center"/>
    </xf>
    <xf numFmtId="0" fontId="0" fillId="0" borderId="104" xfId="0" quotePrefix="1" applyBorder="1" applyAlignment="1">
      <alignment vertical="center"/>
    </xf>
    <xf numFmtId="20" fontId="0" fillId="0" borderId="105" xfId="0" applyNumberFormat="1" applyBorder="1">
      <alignment vertical="center"/>
    </xf>
    <xf numFmtId="0" fontId="5" fillId="0" borderId="106" xfId="0" applyFont="1" applyBorder="1" applyAlignment="1">
      <alignment horizontal="center" vertical="center"/>
    </xf>
    <xf numFmtId="0" fontId="0" fillId="0" borderId="107" xfId="0" quotePrefix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" fontId="0" fillId="0" borderId="17" xfId="0" applyNumberFormat="1" applyBorder="1" applyAlignment="1">
      <alignment vertical="center"/>
    </xf>
    <xf numFmtId="177" fontId="5" fillId="0" borderId="30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horizontal="center" vertical="center"/>
    </xf>
    <xf numFmtId="177" fontId="6" fillId="0" borderId="64" xfId="0" applyNumberFormat="1" applyFont="1" applyFill="1" applyBorder="1" applyAlignment="1">
      <alignment horizontal="center" vertical="center"/>
    </xf>
    <xf numFmtId="177" fontId="6" fillId="0" borderId="112" xfId="0" applyNumberFormat="1" applyFont="1" applyFill="1" applyBorder="1" applyAlignment="1">
      <alignment horizontal="center" vertical="center"/>
    </xf>
    <xf numFmtId="176" fontId="5" fillId="5" borderId="24" xfId="0" applyNumberFormat="1" applyFont="1" applyFill="1" applyBorder="1" applyAlignment="1">
      <alignment vertical="center"/>
    </xf>
    <xf numFmtId="176" fontId="5" fillId="5" borderId="25" xfId="0" applyNumberFormat="1" applyFont="1" applyFill="1" applyBorder="1" applyAlignment="1">
      <alignment horizontal="center" vertical="center"/>
    </xf>
    <xf numFmtId="176" fontId="5" fillId="5" borderId="28" xfId="0" applyNumberFormat="1" applyFont="1" applyFill="1" applyBorder="1" applyAlignment="1">
      <alignment vertical="center"/>
    </xf>
    <xf numFmtId="176" fontId="5" fillId="5" borderId="23" xfId="0" applyNumberFormat="1" applyFont="1" applyFill="1" applyBorder="1" applyAlignment="1">
      <alignment horizontal="center" vertical="center"/>
    </xf>
    <xf numFmtId="176" fontId="5" fillId="5" borderId="26" xfId="0" applyNumberFormat="1" applyFont="1" applyFill="1" applyBorder="1" applyAlignment="1">
      <alignment vertical="center"/>
    </xf>
    <xf numFmtId="177" fontId="5" fillId="5" borderId="24" xfId="0" applyNumberFormat="1" applyFont="1" applyFill="1" applyBorder="1" applyAlignment="1">
      <alignment vertical="center"/>
    </xf>
    <xf numFmtId="177" fontId="5" fillId="5" borderId="25" xfId="0" applyNumberFormat="1" applyFont="1" applyFill="1" applyBorder="1" applyAlignment="1">
      <alignment horizontal="center" vertical="center"/>
    </xf>
    <xf numFmtId="177" fontId="5" fillId="5" borderId="26" xfId="0" applyNumberFormat="1" applyFont="1" applyFill="1" applyBorder="1" applyAlignment="1">
      <alignment vertical="center"/>
    </xf>
    <xf numFmtId="177" fontId="5" fillId="5" borderId="23" xfId="0" applyNumberFormat="1" applyFont="1" applyFill="1" applyBorder="1" applyAlignment="1">
      <alignment horizontal="center" vertical="center"/>
    </xf>
    <xf numFmtId="176" fontId="5" fillId="5" borderId="31" xfId="0" applyNumberFormat="1" applyFont="1" applyFill="1" applyBorder="1" applyAlignment="1">
      <alignment vertical="center"/>
    </xf>
    <xf numFmtId="176" fontId="5" fillId="5" borderId="20" xfId="0" applyNumberFormat="1" applyFont="1" applyFill="1" applyBorder="1" applyAlignment="1">
      <alignment horizontal="center" vertical="center"/>
    </xf>
    <xf numFmtId="176" fontId="5" fillId="5" borderId="113" xfId="0" applyNumberFormat="1" applyFont="1" applyFill="1" applyBorder="1" applyAlignment="1">
      <alignment vertical="center"/>
    </xf>
    <xf numFmtId="176" fontId="5" fillId="5" borderId="18" xfId="0" applyNumberFormat="1" applyFont="1" applyFill="1" applyBorder="1" applyAlignment="1">
      <alignment horizontal="center" vertical="center"/>
    </xf>
    <xf numFmtId="176" fontId="5" fillId="5" borderId="16" xfId="0" applyNumberFormat="1" applyFont="1" applyFill="1" applyBorder="1" applyAlignment="1">
      <alignment vertical="center"/>
    </xf>
    <xf numFmtId="176" fontId="5" fillId="5" borderId="114" xfId="0" applyNumberFormat="1" applyFont="1" applyFill="1" applyBorder="1" applyAlignment="1">
      <alignment horizontal="center" vertical="center"/>
    </xf>
    <xf numFmtId="176" fontId="5" fillId="5" borderId="29" xfId="0" applyNumberFormat="1" applyFont="1" applyFill="1" applyBorder="1" applyAlignment="1">
      <alignment horizontal="center" vertical="center"/>
    </xf>
    <xf numFmtId="176" fontId="5" fillId="5" borderId="115" xfId="0" applyNumberFormat="1" applyFont="1" applyFill="1" applyBorder="1" applyAlignment="1">
      <alignment vertical="center"/>
    </xf>
    <xf numFmtId="176" fontId="5" fillId="5" borderId="27" xfId="0" applyNumberFormat="1" applyFont="1" applyFill="1" applyBorder="1" applyAlignment="1">
      <alignment horizontal="center" vertical="center"/>
    </xf>
    <xf numFmtId="176" fontId="5" fillId="5" borderId="116" xfId="0" applyNumberFormat="1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177" fontId="5" fillId="5" borderId="115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horizontal="center" vertical="center"/>
    </xf>
    <xf numFmtId="176" fontId="5" fillId="5" borderId="30" xfId="0" applyNumberFormat="1" applyFont="1" applyFill="1" applyBorder="1" applyAlignment="1">
      <alignment horizontal="center" vertical="center"/>
    </xf>
    <xf numFmtId="177" fontId="5" fillId="5" borderId="116" xfId="0" applyNumberFormat="1" applyFont="1" applyFill="1" applyBorder="1" applyAlignment="1">
      <alignment vertical="center"/>
    </xf>
    <xf numFmtId="177" fontId="5" fillId="5" borderId="30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177" fontId="5" fillId="5" borderId="28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horizontal="center" vertical="center"/>
    </xf>
    <xf numFmtId="177" fontId="5" fillId="5" borderId="21" xfId="0" applyNumberFormat="1" applyFont="1" applyFill="1" applyBorder="1" applyAlignment="1">
      <alignment vertical="center"/>
    </xf>
    <xf numFmtId="0" fontId="5" fillId="5" borderId="112" xfId="0" applyFont="1" applyFill="1" applyBorder="1" applyAlignment="1">
      <alignment horizontal="center" vertical="center"/>
    </xf>
    <xf numFmtId="0" fontId="5" fillId="5" borderId="25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177" fontId="6" fillId="0" borderId="66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>
      <alignment vertical="center"/>
    </xf>
    <xf numFmtId="0" fontId="5" fillId="0" borderId="108" xfId="0" quotePrefix="1" applyFont="1" applyBorder="1" applyAlignment="1">
      <alignment horizontal="left" vertical="center"/>
    </xf>
    <xf numFmtId="0" fontId="5" fillId="0" borderId="39" xfId="0" quotePrefix="1" applyFont="1" applyBorder="1" applyAlignment="1">
      <alignment horizontal="left" vertical="center"/>
    </xf>
    <xf numFmtId="0" fontId="5" fillId="0" borderId="38" xfId="0" quotePrefix="1" applyFont="1" applyBorder="1" applyAlignment="1">
      <alignment horizontal="left" vertical="center"/>
    </xf>
    <xf numFmtId="0" fontId="5" fillId="0" borderId="33" xfId="0" quotePrefix="1" applyFont="1" applyBorder="1" applyAlignment="1">
      <alignment horizontal="left" vertical="center"/>
    </xf>
    <xf numFmtId="177" fontId="5" fillId="3" borderId="28" xfId="0" applyNumberFormat="1" applyFont="1" applyFill="1" applyBorder="1" applyAlignment="1">
      <alignment vertical="center"/>
    </xf>
    <xf numFmtId="177" fontId="6" fillId="3" borderId="112" xfId="0" applyNumberFormat="1" applyFont="1" applyFill="1" applyBorder="1" applyAlignment="1">
      <alignment horizontal="center" vertical="center"/>
    </xf>
    <xf numFmtId="177" fontId="5" fillId="4" borderId="28" xfId="0" applyNumberFormat="1" applyFont="1" applyFill="1" applyBorder="1" applyAlignment="1">
      <alignment vertical="center"/>
    </xf>
    <xf numFmtId="177" fontId="6" fillId="4" borderId="112" xfId="0" applyNumberFormat="1" applyFont="1" applyFill="1" applyBorder="1" applyAlignment="1">
      <alignment horizontal="center" vertical="center"/>
    </xf>
    <xf numFmtId="177" fontId="5" fillId="0" borderId="31" xfId="0" applyNumberFormat="1" applyFont="1" applyFill="1" applyBorder="1" applyAlignment="1">
      <alignment vertical="center"/>
    </xf>
    <xf numFmtId="177" fontId="5" fillId="0" borderId="32" xfId="0" applyNumberFormat="1" applyFont="1" applyFill="1" applyBorder="1" applyAlignment="1">
      <alignment horizontal="center" vertical="center"/>
    </xf>
    <xf numFmtId="176" fontId="5" fillId="5" borderId="19" xfId="0" applyNumberFormat="1" applyFont="1" applyFill="1" applyBorder="1" applyAlignment="1">
      <alignment vertical="center"/>
    </xf>
    <xf numFmtId="176" fontId="5" fillId="5" borderId="32" xfId="0" applyNumberFormat="1" applyFont="1" applyFill="1" applyBorder="1" applyAlignment="1">
      <alignment horizontal="center" vertical="center"/>
    </xf>
    <xf numFmtId="0" fontId="5" fillId="0" borderId="5" xfId="0" quotePrefix="1" applyFont="1" applyBorder="1" applyAlignment="1">
      <alignment horizontal="left" vertical="center"/>
    </xf>
    <xf numFmtId="16" fontId="0" fillId="0" borderId="15" xfId="0" applyNumberFormat="1" applyBorder="1">
      <alignment vertical="center"/>
    </xf>
    <xf numFmtId="176" fontId="5" fillId="5" borderId="21" xfId="0" applyNumberFormat="1" applyFont="1" applyFill="1" applyBorder="1" applyAlignment="1">
      <alignment vertical="center"/>
    </xf>
    <xf numFmtId="176" fontId="5" fillId="5" borderId="112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49" fontId="6" fillId="0" borderId="112" xfId="0" applyNumberFormat="1" applyFont="1" applyFill="1" applyBorder="1" applyAlignment="1">
      <alignment horizontal="center" vertical="center"/>
    </xf>
    <xf numFmtId="181" fontId="6" fillId="0" borderId="30" xfId="0" applyNumberFormat="1" applyFont="1" applyFill="1" applyBorder="1" applyAlignment="1">
      <alignment horizontal="center" vertical="center"/>
    </xf>
    <xf numFmtId="177" fontId="5" fillId="5" borderId="31" xfId="0" applyNumberFormat="1" applyFont="1" applyFill="1" applyBorder="1" applyAlignment="1">
      <alignment vertical="center"/>
    </xf>
    <xf numFmtId="177" fontId="0" fillId="0" borderId="67" xfId="0" applyNumberFormat="1" applyFill="1" applyBorder="1" applyAlignment="1">
      <alignment vertical="center"/>
    </xf>
    <xf numFmtId="180" fontId="5" fillId="5" borderId="30" xfId="0" applyNumberFormat="1" applyFont="1" applyFill="1" applyBorder="1" applyAlignment="1">
      <alignment horizontal="center" vertical="center"/>
    </xf>
    <xf numFmtId="180" fontId="5" fillId="5" borderId="27" xfId="0" applyNumberFormat="1" applyFont="1" applyFill="1" applyBorder="1" applyAlignment="1">
      <alignment horizontal="center" vertical="center"/>
    </xf>
    <xf numFmtId="177" fontId="5" fillId="5" borderId="16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0" fontId="0" fillId="0" borderId="119" xfId="0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8" xfId="0" applyFont="1" applyBorder="1" applyAlignment="1">
      <alignment vertical="center"/>
    </xf>
    <xf numFmtId="0" fontId="5" fillId="0" borderId="35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5" fillId="0" borderId="6" xfId="0" quotePrefix="1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35" xfId="0" quotePrefix="1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45" xfId="0" applyFont="1" applyFill="1" applyBorder="1" applyAlignment="1">
      <alignment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5" fillId="0" borderId="1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5" fillId="2" borderId="84" xfId="0" applyFont="1" applyFill="1" applyBorder="1" applyAlignment="1">
      <alignment vertical="center" shrinkToFit="1"/>
    </xf>
    <xf numFmtId="0" fontId="0" fillId="2" borderId="111" xfId="0" applyFill="1" applyBorder="1" applyAlignment="1">
      <alignment vertical="center" shrinkToFit="1"/>
    </xf>
    <xf numFmtId="0" fontId="0" fillId="2" borderId="117" xfId="0" applyFill="1" applyBorder="1" applyAlignment="1">
      <alignment vertical="center" shrinkToFit="1"/>
    </xf>
    <xf numFmtId="0" fontId="5" fillId="5" borderId="84" xfId="0" applyFont="1" applyFill="1" applyBorder="1" applyAlignment="1">
      <alignment vertical="center" shrinkToFit="1"/>
    </xf>
    <xf numFmtId="0" fontId="0" fillId="5" borderId="111" xfId="0" applyFill="1" applyBorder="1" applyAlignment="1">
      <alignment vertical="center" shrinkToFit="1"/>
    </xf>
    <xf numFmtId="0" fontId="0" fillId="5" borderId="117" xfId="0" applyFill="1" applyBorder="1" applyAlignment="1">
      <alignment vertical="center" shrinkToFit="1"/>
    </xf>
    <xf numFmtId="0" fontId="5" fillId="0" borderId="84" xfId="0" applyFont="1" applyBorder="1" applyAlignment="1">
      <alignment vertical="center"/>
    </xf>
    <xf numFmtId="0" fontId="4" fillId="0" borderId="111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14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86033</xdr:colOff>
      <xdr:row>43</xdr:row>
      <xdr:rowOff>208935</xdr:rowOff>
    </xdr:from>
    <xdr:to>
      <xdr:col>29</xdr:col>
      <xdr:colOff>443360</xdr:colOff>
      <xdr:row>58</xdr:row>
      <xdr:rowOff>141829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E1C92FB9-4DB0-409E-9529-01DE3356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5936" y="10373032"/>
          <a:ext cx="6512888" cy="3435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567267</xdr:colOff>
      <xdr:row>42</xdr:row>
      <xdr:rowOff>195668</xdr:rowOff>
    </xdr:from>
    <xdr:to>
      <xdr:col>15</xdr:col>
      <xdr:colOff>429990</xdr:colOff>
      <xdr:row>51</xdr:row>
      <xdr:rowOff>137160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CE710998-0A5F-43D0-B147-59CF3DE8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267" y="10838268"/>
          <a:ext cx="3901323" cy="2024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264160</xdr:colOff>
      <xdr:row>18</xdr:row>
      <xdr:rowOff>81616</xdr:rowOff>
    </xdr:from>
    <xdr:to>
      <xdr:col>36</xdr:col>
      <xdr:colOff>101600</xdr:colOff>
      <xdr:row>18</xdr:row>
      <xdr:rowOff>101600</xdr:rowOff>
    </xdr:to>
    <xdr:cxnSp macro="">
      <xdr:nvCxnSpPr>
        <xdr:cNvPr id="8" name="直線矢印コネクタ 7">
          <a:extLst>
            <a:ext uri="{FF2B5EF4-FFF2-40B4-BE49-F238E27FC236}">
              <a16:creationId xmlns="" xmlns:a16="http://schemas.microsoft.com/office/drawing/2014/main" id="{E76FB936-A576-4EEA-8820-253479008AA7}"/>
            </a:ext>
          </a:extLst>
        </xdr:cNvPr>
        <xdr:cNvCxnSpPr/>
      </xdr:nvCxnSpPr>
      <xdr:spPr>
        <a:xfrm>
          <a:off x="17901920" y="5212416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254000</xdr:colOff>
      <xdr:row>19</xdr:row>
      <xdr:rowOff>81280</xdr:rowOff>
    </xdr:from>
    <xdr:to>
      <xdr:col>36</xdr:col>
      <xdr:colOff>91440</xdr:colOff>
      <xdr:row>19</xdr:row>
      <xdr:rowOff>101264</xdr:rowOff>
    </xdr:to>
    <xdr:cxnSp macro="">
      <xdr:nvCxnSpPr>
        <xdr:cNvPr id="10" name="直線矢印コネクタ 9">
          <a:extLst>
            <a:ext uri="{FF2B5EF4-FFF2-40B4-BE49-F238E27FC236}">
              <a16:creationId xmlns="" xmlns:a16="http://schemas.microsoft.com/office/drawing/2014/main" id="{12E7A12B-6A0D-459D-B81D-A3E239333729}"/>
            </a:ext>
          </a:extLst>
        </xdr:cNvPr>
        <xdr:cNvCxnSpPr/>
      </xdr:nvCxnSpPr>
      <xdr:spPr>
        <a:xfrm>
          <a:off x="17891760" y="5466080"/>
          <a:ext cx="2418080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50799</xdr:colOff>
      <xdr:row>43</xdr:row>
      <xdr:rowOff>0</xdr:rowOff>
    </xdr:from>
    <xdr:to>
      <xdr:col>7</xdr:col>
      <xdr:colOff>49878</xdr:colOff>
      <xdr:row>52</xdr:row>
      <xdr:rowOff>10160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283A24E4-EFC3-44DA-A2DA-14C927C7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10302240"/>
          <a:ext cx="3809079" cy="2113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46</xdr:row>
      <xdr:rowOff>50800</xdr:rowOff>
    </xdr:from>
    <xdr:to>
      <xdr:col>3</xdr:col>
      <xdr:colOff>423334</xdr:colOff>
      <xdr:row>47</xdr:row>
      <xdr:rowOff>135467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17D12623-8640-407D-B227-CF8C531F2667}"/>
            </a:ext>
          </a:extLst>
        </xdr:cNvPr>
        <xdr:cNvSpPr txBox="1"/>
      </xdr:nvSpPr>
      <xdr:spPr>
        <a:xfrm>
          <a:off x="1346200" y="10972800"/>
          <a:ext cx="694267" cy="3132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5</xdr:col>
      <xdr:colOff>355600</xdr:colOff>
      <xdr:row>46</xdr:row>
      <xdr:rowOff>110067</xdr:rowOff>
    </xdr:from>
    <xdr:to>
      <xdr:col>6</xdr:col>
      <xdr:colOff>194733</xdr:colOff>
      <xdr:row>47</xdr:row>
      <xdr:rowOff>127000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61CCC832-C740-4880-AD12-463F126AC807}"/>
            </a:ext>
          </a:extLst>
        </xdr:cNvPr>
        <xdr:cNvSpPr txBox="1"/>
      </xdr:nvSpPr>
      <xdr:spPr>
        <a:xfrm>
          <a:off x="3056467" y="11032067"/>
          <a:ext cx="567266" cy="2455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220134</xdr:colOff>
      <xdr:row>43</xdr:row>
      <xdr:rowOff>177798</xdr:rowOff>
    </xdr:from>
    <xdr:to>
      <xdr:col>9</xdr:col>
      <xdr:colOff>457200</xdr:colOff>
      <xdr:row>44</xdr:row>
      <xdr:rowOff>211665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1E8174D4-17CF-4567-854D-CED692813ECA}"/>
            </a:ext>
          </a:extLst>
        </xdr:cNvPr>
        <xdr:cNvSpPr txBox="1"/>
      </xdr:nvSpPr>
      <xdr:spPr>
        <a:xfrm>
          <a:off x="4758267" y="10413998"/>
          <a:ext cx="609600" cy="2624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254000</xdr:colOff>
      <xdr:row>46</xdr:row>
      <xdr:rowOff>76198</xdr:rowOff>
    </xdr:from>
    <xdr:to>
      <xdr:col>11</xdr:col>
      <xdr:colOff>465667</xdr:colOff>
      <xdr:row>47</xdr:row>
      <xdr:rowOff>84665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D3416ABE-3A50-4593-B48C-685E5481B3CA}"/>
            </a:ext>
          </a:extLst>
        </xdr:cNvPr>
        <xdr:cNvSpPr txBox="1"/>
      </xdr:nvSpPr>
      <xdr:spPr>
        <a:xfrm>
          <a:off x="5901267" y="10998198"/>
          <a:ext cx="584200" cy="2370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86033</xdr:colOff>
      <xdr:row>43</xdr:row>
      <xdr:rowOff>208935</xdr:rowOff>
    </xdr:from>
    <xdr:to>
      <xdr:col>29</xdr:col>
      <xdr:colOff>443360</xdr:colOff>
      <xdr:row>58</xdr:row>
      <xdr:rowOff>141829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E1C92FB9-4DB0-409E-9529-01DE33564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333" y="9943485"/>
          <a:ext cx="6529527" cy="3504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567267</xdr:colOff>
      <xdr:row>42</xdr:row>
      <xdr:rowOff>195668</xdr:rowOff>
    </xdr:from>
    <xdr:to>
      <xdr:col>15</xdr:col>
      <xdr:colOff>429990</xdr:colOff>
      <xdr:row>51</xdr:row>
      <xdr:rowOff>137160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CE710998-0A5F-43D0-B147-59CF3DE86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267" y="9682568"/>
          <a:ext cx="3901323" cy="2094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264160</xdr:colOff>
      <xdr:row>18</xdr:row>
      <xdr:rowOff>81616</xdr:rowOff>
    </xdr:from>
    <xdr:to>
      <xdr:col>36</xdr:col>
      <xdr:colOff>101600</xdr:colOff>
      <xdr:row>18</xdr:row>
      <xdr:rowOff>101600</xdr:rowOff>
    </xdr:to>
    <xdr:cxnSp macro="">
      <xdr:nvCxnSpPr>
        <xdr:cNvPr id="4" name="直線矢印コネクタ 3">
          <a:extLst>
            <a:ext uri="{FF2B5EF4-FFF2-40B4-BE49-F238E27FC236}">
              <a16:creationId xmlns="" xmlns:a16="http://schemas.microsoft.com/office/drawing/2014/main" id="{E76FB936-A576-4EEA-8820-253479008AA7}"/>
            </a:ext>
          </a:extLst>
        </xdr:cNvPr>
        <xdr:cNvCxnSpPr/>
      </xdr:nvCxnSpPr>
      <xdr:spPr>
        <a:xfrm>
          <a:off x="18047335" y="4529791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254000</xdr:colOff>
      <xdr:row>19</xdr:row>
      <xdr:rowOff>81280</xdr:rowOff>
    </xdr:from>
    <xdr:to>
      <xdr:col>36</xdr:col>
      <xdr:colOff>91440</xdr:colOff>
      <xdr:row>19</xdr:row>
      <xdr:rowOff>101264</xdr:rowOff>
    </xdr:to>
    <xdr:cxnSp macro="">
      <xdr:nvCxnSpPr>
        <xdr:cNvPr id="5" name="直線矢印コネクタ 4">
          <a:extLst>
            <a:ext uri="{FF2B5EF4-FFF2-40B4-BE49-F238E27FC236}">
              <a16:creationId xmlns="" xmlns:a16="http://schemas.microsoft.com/office/drawing/2014/main" id="{12E7A12B-6A0D-459D-B81D-A3E239333729}"/>
            </a:ext>
          </a:extLst>
        </xdr:cNvPr>
        <xdr:cNvCxnSpPr/>
      </xdr:nvCxnSpPr>
      <xdr:spPr>
        <a:xfrm>
          <a:off x="18037175" y="4777105"/>
          <a:ext cx="2437765" cy="1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50799</xdr:colOff>
      <xdr:row>43</xdr:row>
      <xdr:rowOff>0</xdr:rowOff>
    </xdr:from>
    <xdr:to>
      <xdr:col>7</xdr:col>
      <xdr:colOff>49878</xdr:colOff>
      <xdr:row>52</xdr:row>
      <xdr:rowOff>10160</xdr:rowOff>
    </xdr:to>
    <xdr:pic>
      <xdr:nvPicPr>
        <xdr:cNvPr id="6" name="図 5">
          <a:extLst>
            <a:ext uri="{FF2B5EF4-FFF2-40B4-BE49-F238E27FC236}">
              <a16:creationId xmlns="" xmlns:a16="http://schemas.microsoft.com/office/drawing/2014/main" id="{283A24E4-EFC3-44DA-A2DA-14C927C7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9734550"/>
          <a:ext cx="3809079" cy="215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46</xdr:row>
      <xdr:rowOff>50800</xdr:rowOff>
    </xdr:from>
    <xdr:to>
      <xdr:col>3</xdr:col>
      <xdr:colOff>423334</xdr:colOff>
      <xdr:row>47</xdr:row>
      <xdr:rowOff>135467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17D12623-8640-407D-B227-CF8C531F2667}"/>
            </a:ext>
          </a:extLst>
        </xdr:cNvPr>
        <xdr:cNvSpPr txBox="1"/>
      </xdr:nvSpPr>
      <xdr:spPr>
        <a:xfrm>
          <a:off x="1362075" y="10499725"/>
          <a:ext cx="690034" cy="3227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B1,B2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  <xdr:twoCellAnchor>
    <xdr:from>
      <xdr:col>5</xdr:col>
      <xdr:colOff>355600</xdr:colOff>
      <xdr:row>46</xdr:row>
      <xdr:rowOff>110067</xdr:rowOff>
    </xdr:from>
    <xdr:to>
      <xdr:col>6</xdr:col>
      <xdr:colOff>194733</xdr:colOff>
      <xdr:row>47</xdr:row>
      <xdr:rowOff>127000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61CCC832-C740-4880-AD12-463F126AC807}"/>
            </a:ext>
          </a:extLst>
        </xdr:cNvPr>
        <xdr:cNvSpPr txBox="1"/>
      </xdr:nvSpPr>
      <xdr:spPr>
        <a:xfrm>
          <a:off x="3060700" y="10558992"/>
          <a:ext cx="563033" cy="25505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A1,A2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220134</xdr:colOff>
      <xdr:row>43</xdr:row>
      <xdr:rowOff>177798</xdr:rowOff>
    </xdr:from>
    <xdr:to>
      <xdr:col>9</xdr:col>
      <xdr:colOff>457200</xdr:colOff>
      <xdr:row>44</xdr:row>
      <xdr:rowOff>211665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1E8174D4-17CF-4567-854D-CED692813ECA}"/>
            </a:ext>
          </a:extLst>
        </xdr:cNvPr>
        <xdr:cNvSpPr txBox="1"/>
      </xdr:nvSpPr>
      <xdr:spPr>
        <a:xfrm>
          <a:off x="4754034" y="9912348"/>
          <a:ext cx="608541" cy="2719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E1,E2</a:t>
          </a:r>
          <a:endParaRPr kumimoji="1" lang="ja-JP" altLang="en-US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254000</xdr:colOff>
      <xdr:row>46</xdr:row>
      <xdr:rowOff>76198</xdr:rowOff>
    </xdr:from>
    <xdr:to>
      <xdr:col>11</xdr:col>
      <xdr:colOff>465667</xdr:colOff>
      <xdr:row>47</xdr:row>
      <xdr:rowOff>84665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D3416ABE-3A50-4593-B48C-685E5481B3CA}"/>
            </a:ext>
          </a:extLst>
        </xdr:cNvPr>
        <xdr:cNvSpPr txBox="1"/>
      </xdr:nvSpPr>
      <xdr:spPr>
        <a:xfrm>
          <a:off x="5902325" y="10525123"/>
          <a:ext cx="583142" cy="246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7030A0"/>
              </a:solidFill>
            </a:rPr>
            <a:t>B3,B4</a:t>
          </a:r>
          <a:endParaRPr kumimoji="1" lang="ja-JP" altLang="en-US" sz="1100" b="1">
            <a:solidFill>
              <a:srgbClr val="7030A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3"/>
  <sheetViews>
    <sheetView tabSelected="1" zoomScale="90" zoomScaleNormal="90" workbookViewId="0">
      <selection activeCell="P8" sqref="P8"/>
    </sheetView>
  </sheetViews>
  <sheetFormatPr defaultRowHeight="18.75"/>
  <cols>
    <col min="2" max="2" width="7.875" customWidth="1"/>
    <col min="3" max="3" width="4.5" customWidth="1"/>
    <col min="4" max="4" width="9.25" customWidth="1"/>
    <col min="5" max="5" width="4.875" customWidth="1"/>
    <col min="6" max="6" width="9.5" customWidth="1"/>
    <col min="7" max="7" width="5" customWidth="1"/>
    <col min="8" max="8" width="9.5" customWidth="1"/>
    <col min="9" max="9" width="4.875" customWidth="1"/>
    <col min="10" max="10" width="9.75" customWidth="1"/>
    <col min="11" max="11" width="4.875" customWidth="1"/>
    <col min="12" max="12" width="8" customWidth="1"/>
    <col min="13" max="13" width="3.75" customWidth="1"/>
    <col min="14" max="14" width="8.25" customWidth="1"/>
    <col min="15" max="15" width="4" customWidth="1"/>
    <col min="16" max="16" width="6.5" customWidth="1"/>
    <col min="21" max="22" width="8.75" customWidth="1"/>
    <col min="23" max="23" width="6.25" customWidth="1"/>
    <col min="24" max="24" width="5.5" customWidth="1"/>
    <col min="25" max="25" width="9.5" bestFit="1" customWidth="1"/>
    <col min="26" max="26" width="7.125" customWidth="1"/>
    <col min="27" max="27" width="8.125" customWidth="1"/>
    <col min="30" max="30" width="6.875" customWidth="1"/>
    <col min="32" max="32" width="8.75" customWidth="1"/>
    <col min="33" max="33" width="4" customWidth="1"/>
    <col min="36" max="36" width="3.375" customWidth="1"/>
    <col min="37" max="37" width="7.625" customWidth="1"/>
    <col min="42" max="43" width="8.75" customWidth="1"/>
    <col min="44" max="44" width="3.125" customWidth="1"/>
  </cols>
  <sheetData>
    <row r="1" spans="1:44">
      <c r="A1" s="13" t="s">
        <v>35</v>
      </c>
      <c r="B1" s="13"/>
      <c r="C1" s="31"/>
      <c r="D1" s="13"/>
      <c r="E1" s="31"/>
      <c r="F1" s="2"/>
      <c r="G1" s="2"/>
      <c r="H1" s="2"/>
      <c r="I1" s="2"/>
      <c r="J1" s="2"/>
      <c r="K1" s="2"/>
      <c r="L1" s="22"/>
      <c r="M1" s="22"/>
      <c r="N1" s="22"/>
      <c r="O1" s="22"/>
      <c r="P1" s="2"/>
      <c r="T1" t="s">
        <v>38</v>
      </c>
    </row>
    <row r="2" spans="1:44">
      <c r="A2" s="13"/>
      <c r="B2" s="21"/>
      <c r="C2" s="21"/>
      <c r="D2" s="23"/>
      <c r="E2" s="23"/>
      <c r="F2" s="23"/>
      <c r="G2" s="23"/>
      <c r="H2" s="21"/>
      <c r="I2" s="21"/>
      <c r="J2" s="23"/>
      <c r="K2" s="23"/>
      <c r="L2" s="23"/>
      <c r="M2" s="23"/>
      <c r="N2" s="23"/>
      <c r="O2" s="23"/>
      <c r="P2" s="25"/>
      <c r="T2" s="26">
        <v>6.458333333333334E-2</v>
      </c>
      <c r="U2" s="26">
        <v>0.44027777777777777</v>
      </c>
      <c r="V2" s="27" t="s">
        <v>0</v>
      </c>
      <c r="W2" s="27"/>
      <c r="X2" s="27"/>
      <c r="Y2" s="27"/>
      <c r="Z2" s="27"/>
    </row>
    <row r="3" spans="1:44">
      <c r="A3" s="13"/>
      <c r="B3" s="21"/>
      <c r="C3" s="21"/>
      <c r="D3" s="23"/>
      <c r="E3" s="23"/>
      <c r="F3" s="23"/>
      <c r="G3" s="23"/>
      <c r="H3" s="23"/>
      <c r="I3" s="23"/>
      <c r="J3" s="23"/>
      <c r="K3" s="23"/>
      <c r="L3" s="21"/>
      <c r="M3" s="21"/>
      <c r="N3" s="21"/>
      <c r="O3" s="21"/>
      <c r="P3" s="25"/>
      <c r="T3" s="27">
        <v>11</v>
      </c>
      <c r="U3" s="27" t="s">
        <v>16</v>
      </c>
      <c r="V3" s="26">
        <v>3.4722222222222224E-2</v>
      </c>
      <c r="W3" s="26"/>
      <c r="X3" s="27" t="s">
        <v>16</v>
      </c>
      <c r="Y3" s="27"/>
      <c r="Z3" s="27"/>
    </row>
    <row r="4" spans="1:44">
      <c r="A4" s="13"/>
      <c r="B4" s="21"/>
      <c r="C4" s="21"/>
      <c r="D4" s="23"/>
      <c r="E4" s="23"/>
      <c r="F4" s="24"/>
      <c r="G4" s="24"/>
      <c r="H4" s="21"/>
      <c r="I4" s="21"/>
      <c r="J4" s="24"/>
      <c r="K4" s="24"/>
      <c r="L4" s="21"/>
      <c r="M4" s="21"/>
      <c r="N4" s="21"/>
      <c r="O4" s="21"/>
      <c r="P4" s="16"/>
      <c r="T4" s="27">
        <v>12</v>
      </c>
      <c r="U4" s="26" t="s">
        <v>24</v>
      </c>
      <c r="V4" s="26">
        <v>4.1666666666666664E-2</v>
      </c>
      <c r="W4" s="26"/>
      <c r="X4" s="26" t="s">
        <v>24</v>
      </c>
      <c r="Y4" s="27"/>
      <c r="Z4" s="27"/>
    </row>
    <row r="5" spans="1:44">
      <c r="A5" s="13"/>
      <c r="B5" s="21"/>
      <c r="C5" s="21"/>
      <c r="D5" s="23"/>
      <c r="E5" s="23"/>
      <c r="F5" s="24"/>
      <c r="G5" s="24"/>
      <c r="H5" s="21"/>
      <c r="I5" s="21"/>
      <c r="J5" s="24"/>
      <c r="K5" s="24"/>
      <c r="L5" s="23"/>
      <c r="M5" s="23"/>
      <c r="N5" s="23"/>
      <c r="O5" s="23"/>
      <c r="P5" s="16"/>
      <c r="T5" s="27">
        <v>14</v>
      </c>
      <c r="U5" s="26"/>
      <c r="V5" s="26">
        <v>5.9027777777777783E-2</v>
      </c>
      <c r="W5" s="26"/>
      <c r="X5" s="27" t="s">
        <v>25</v>
      </c>
      <c r="Y5" s="26">
        <v>9.7222222222222224E-2</v>
      </c>
      <c r="Z5" s="27" t="s">
        <v>25</v>
      </c>
    </row>
    <row r="6" spans="1:44">
      <c r="A6" s="13"/>
      <c r="B6" s="21"/>
      <c r="C6" s="21"/>
      <c r="D6" s="23"/>
      <c r="E6" s="23"/>
      <c r="F6" s="24"/>
      <c r="G6" s="24"/>
      <c r="H6" s="24"/>
      <c r="I6" s="24"/>
      <c r="J6" s="24"/>
      <c r="K6" s="24"/>
      <c r="L6" s="21"/>
      <c r="M6" s="21"/>
      <c r="N6" s="21"/>
      <c r="O6" s="21"/>
      <c r="P6" s="16"/>
      <c r="T6" s="27">
        <v>15</v>
      </c>
      <c r="U6" s="26"/>
      <c r="V6" s="26">
        <v>4.8611111111111112E-2</v>
      </c>
      <c r="W6" s="26"/>
      <c r="X6" s="27" t="s">
        <v>33</v>
      </c>
      <c r="Y6" s="26">
        <v>0.11458333333333333</v>
      </c>
      <c r="Z6" s="27" t="s">
        <v>33</v>
      </c>
    </row>
    <row r="7" spans="1:44" ht="19.5" thickBot="1">
      <c r="A7" s="13"/>
      <c r="B7" s="21"/>
      <c r="C7" s="21"/>
      <c r="D7" s="23"/>
      <c r="E7" s="23"/>
      <c r="F7" s="24"/>
      <c r="G7" s="24"/>
      <c r="H7" s="21"/>
      <c r="I7" s="21"/>
      <c r="J7" s="24"/>
      <c r="K7" s="24"/>
      <c r="L7" s="21"/>
      <c r="M7" s="21"/>
      <c r="N7" s="21"/>
      <c r="O7" s="21"/>
      <c r="P7" s="16"/>
      <c r="T7" s="28">
        <v>17</v>
      </c>
      <c r="U7" s="28"/>
      <c r="V7" s="29">
        <v>1.0416666666666666E-2</v>
      </c>
      <c r="W7" s="29"/>
      <c r="X7" s="28" t="s">
        <v>28</v>
      </c>
      <c r="Y7" s="28"/>
      <c r="Z7" s="27"/>
    </row>
    <row r="8" spans="1:44">
      <c r="C8" s="31"/>
      <c r="D8" s="13"/>
      <c r="E8" s="31"/>
      <c r="F8" s="2"/>
      <c r="G8" s="2"/>
      <c r="H8" s="2"/>
      <c r="I8" s="2"/>
      <c r="J8" s="2"/>
      <c r="K8" s="2"/>
      <c r="L8" s="22"/>
      <c r="M8" s="22"/>
      <c r="N8" s="22"/>
      <c r="O8" s="22"/>
      <c r="P8" s="2"/>
      <c r="T8" s="9" t="s">
        <v>9</v>
      </c>
      <c r="U8" s="10"/>
      <c r="V8" s="151">
        <v>44409</v>
      </c>
      <c r="W8" s="10"/>
      <c r="X8" s="10"/>
      <c r="Y8" s="10"/>
      <c r="Z8" s="10"/>
      <c r="AA8" s="10"/>
      <c r="AB8" s="10"/>
      <c r="AC8" s="10"/>
      <c r="AD8" s="10"/>
      <c r="AE8" s="11"/>
      <c r="AF8" s="11"/>
      <c r="AG8" s="11"/>
      <c r="AH8" s="11"/>
      <c r="AI8" s="11"/>
      <c r="AJ8" s="11"/>
      <c r="AK8" s="11"/>
      <c r="AL8" s="12"/>
      <c r="AM8" s="17"/>
      <c r="AN8" s="17"/>
      <c r="AO8" s="17"/>
      <c r="AP8" s="17"/>
      <c r="AQ8" s="17"/>
      <c r="AR8" s="18"/>
    </row>
    <row r="9" spans="1:44">
      <c r="B9" s="13" t="s">
        <v>37</v>
      </c>
      <c r="C9" s="32"/>
      <c r="D9" s="32"/>
      <c r="E9" s="32"/>
      <c r="F9" s="2"/>
      <c r="G9" s="2"/>
      <c r="H9" s="2"/>
      <c r="I9" s="2"/>
      <c r="J9" s="2"/>
      <c r="K9" s="2"/>
      <c r="L9" s="22"/>
      <c r="M9" s="22"/>
      <c r="N9" s="22"/>
      <c r="O9" s="22"/>
      <c r="P9" s="2"/>
      <c r="T9" s="261" t="s">
        <v>27</v>
      </c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1"/>
      <c r="AN9" s="1"/>
      <c r="AO9" s="1"/>
      <c r="AP9" s="1"/>
      <c r="AQ9" s="1"/>
      <c r="AR9" s="19"/>
    </row>
    <row r="10" spans="1:44" ht="19.5" thickBo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3"/>
      <c r="O10" s="31"/>
      <c r="P10" s="13"/>
      <c r="T10" s="263" t="s">
        <v>10</v>
      </c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1"/>
      <c r="AN10" s="1"/>
      <c r="AO10" s="1"/>
      <c r="AP10" s="1"/>
      <c r="AQ10" s="1"/>
      <c r="AR10" s="19"/>
    </row>
    <row r="11" spans="1:44" ht="21" thickTop="1" thickBot="1">
      <c r="A11" s="37" t="s">
        <v>9</v>
      </c>
      <c r="B11" s="38"/>
      <c r="C11" s="38"/>
      <c r="D11" s="280">
        <f>+V8</f>
        <v>44409</v>
      </c>
      <c r="E11" s="281"/>
      <c r="F11" s="38"/>
      <c r="G11" s="38"/>
      <c r="H11" s="38"/>
      <c r="I11" s="38" t="s">
        <v>83</v>
      </c>
      <c r="J11" s="38"/>
      <c r="K11" s="38"/>
      <c r="L11" s="38"/>
      <c r="M11" s="38"/>
      <c r="N11" s="192"/>
      <c r="O11" s="192"/>
      <c r="P11" s="39"/>
      <c r="T11" s="15"/>
      <c r="U11" s="271" t="s">
        <v>66</v>
      </c>
      <c r="V11" s="272"/>
      <c r="W11" s="272"/>
      <c r="X11" s="273"/>
      <c r="Y11" s="271" t="s">
        <v>66</v>
      </c>
      <c r="Z11" s="272"/>
      <c r="AA11" s="272"/>
      <c r="AB11" s="273"/>
      <c r="AC11" s="13"/>
      <c r="AD11" s="13"/>
      <c r="AE11" s="1"/>
      <c r="AF11" s="1"/>
      <c r="AG11" s="1"/>
      <c r="AH11" s="1"/>
      <c r="AI11" s="1"/>
      <c r="AJ11" s="1"/>
      <c r="AK11" s="103"/>
      <c r="AQ11" s="1"/>
      <c r="AR11" s="19"/>
    </row>
    <row r="12" spans="1:44" ht="19.5">
      <c r="A12" s="282" t="s">
        <v>102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40"/>
      <c r="N12" s="40"/>
      <c r="O12" s="40"/>
      <c r="P12" s="41"/>
      <c r="T12" s="15"/>
      <c r="U12" s="100" t="s">
        <v>22</v>
      </c>
      <c r="V12" s="274" t="s">
        <v>42</v>
      </c>
      <c r="W12" s="275"/>
      <c r="X12" s="276"/>
      <c r="Y12" s="100" t="s">
        <v>21</v>
      </c>
      <c r="Z12" s="141" t="s">
        <v>53</v>
      </c>
      <c r="AA12" s="143"/>
      <c r="AB12" s="144"/>
      <c r="AC12" s="1"/>
      <c r="AD12" s="1"/>
      <c r="AE12" s="1"/>
      <c r="AF12" s="1"/>
      <c r="AG12" s="1"/>
      <c r="AH12" s="1"/>
      <c r="AI12" s="1"/>
      <c r="AJ12" s="19"/>
      <c r="AK12" s="252" t="s">
        <v>8</v>
      </c>
      <c r="AL12" s="253"/>
      <c r="AM12" s="253"/>
      <c r="AN12" s="254"/>
      <c r="AO12" s="55" t="s">
        <v>6</v>
      </c>
      <c r="AP12" s="56"/>
      <c r="AQ12" s="242" t="s">
        <v>5</v>
      </c>
      <c r="AR12" s="243"/>
    </row>
    <row r="13" spans="1:44" ht="20.25" thickBot="1">
      <c r="A13" s="277" t="s">
        <v>10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9"/>
      <c r="T13" s="33"/>
      <c r="U13" s="53" t="s">
        <v>58</v>
      </c>
      <c r="V13" s="234" t="s">
        <v>55</v>
      </c>
      <c r="W13" s="235"/>
      <c r="X13" s="236"/>
      <c r="Y13" s="145"/>
      <c r="Z13" s="35"/>
      <c r="AA13" s="36"/>
      <c r="AB13" s="146"/>
      <c r="AC13" s="1"/>
      <c r="AD13" s="1"/>
      <c r="AE13" s="1"/>
      <c r="AF13" s="1"/>
      <c r="AG13" s="1"/>
      <c r="AH13" s="1"/>
      <c r="AI13" s="1"/>
      <c r="AJ13" s="19"/>
      <c r="AK13" s="244" t="s">
        <v>11</v>
      </c>
      <c r="AL13" s="245"/>
      <c r="AM13" s="245"/>
      <c r="AN13" s="246"/>
      <c r="AO13" s="43" t="s">
        <v>6</v>
      </c>
      <c r="AP13" s="44"/>
      <c r="AQ13" s="247" t="s">
        <v>5</v>
      </c>
      <c r="AR13" s="248"/>
    </row>
    <row r="14" spans="1:44" ht="20.25" thickBot="1">
      <c r="A14" s="271" t="s">
        <v>66</v>
      </c>
      <c r="B14" s="272"/>
      <c r="C14" s="272"/>
      <c r="D14" s="273"/>
      <c r="E14" s="271" t="s">
        <v>66</v>
      </c>
      <c r="F14" s="272"/>
      <c r="G14" s="272"/>
      <c r="H14" s="273"/>
      <c r="I14" s="265" t="s">
        <v>65</v>
      </c>
      <c r="J14" s="266"/>
      <c r="K14" s="266"/>
      <c r="L14" s="266"/>
      <c r="M14" s="266"/>
      <c r="N14" s="266"/>
      <c r="O14" s="266"/>
      <c r="P14" s="267"/>
      <c r="T14" s="33"/>
      <c r="U14" s="53" t="s">
        <v>19</v>
      </c>
      <c r="V14" s="234" t="s">
        <v>67</v>
      </c>
      <c r="W14" s="237"/>
      <c r="X14" s="236"/>
      <c r="Y14" s="53" t="s">
        <v>20</v>
      </c>
      <c r="Z14" s="102" t="s">
        <v>68</v>
      </c>
      <c r="AA14" s="147"/>
      <c r="AB14" s="148"/>
      <c r="AC14" s="1"/>
      <c r="AD14" s="1"/>
      <c r="AE14" s="1"/>
      <c r="AF14" s="1"/>
      <c r="AG14" s="1"/>
      <c r="AH14" s="1"/>
      <c r="AI14" s="1"/>
      <c r="AJ14" s="19"/>
      <c r="AK14" s="249" t="s">
        <v>12</v>
      </c>
      <c r="AL14" s="245"/>
      <c r="AM14" s="245"/>
      <c r="AN14" s="246"/>
      <c r="AO14" s="45" t="s">
        <v>6</v>
      </c>
      <c r="AP14" s="46"/>
      <c r="AQ14" s="250" t="s">
        <v>5</v>
      </c>
      <c r="AR14" s="251"/>
    </row>
    <row r="15" spans="1:44" ht="20.25" thickBot="1">
      <c r="A15" s="100" t="s">
        <v>41</v>
      </c>
      <c r="B15" s="274" t="s">
        <v>42</v>
      </c>
      <c r="C15" s="275"/>
      <c r="D15" s="276"/>
      <c r="E15" s="100" t="s">
        <v>43</v>
      </c>
      <c r="F15" s="141" t="s">
        <v>53</v>
      </c>
      <c r="G15" s="143"/>
      <c r="H15" s="144"/>
      <c r="I15" s="268" t="s">
        <v>72</v>
      </c>
      <c r="J15" s="269"/>
      <c r="K15" s="269"/>
      <c r="L15" s="269"/>
      <c r="M15" s="269"/>
      <c r="N15" s="269"/>
      <c r="O15" s="269"/>
      <c r="P15" s="270"/>
      <c r="T15" s="15"/>
      <c r="U15" s="53" t="s">
        <v>46</v>
      </c>
      <c r="V15" s="102" t="s">
        <v>69</v>
      </c>
      <c r="W15" s="147"/>
      <c r="X15" s="148"/>
      <c r="Y15" s="53" t="s">
        <v>47</v>
      </c>
      <c r="Z15" s="234" t="s">
        <v>48</v>
      </c>
      <c r="AA15" s="237"/>
      <c r="AB15" s="236"/>
      <c r="AC15" s="1"/>
      <c r="AD15" s="1"/>
      <c r="AE15" s="1"/>
      <c r="AF15" s="1"/>
      <c r="AG15" s="1"/>
      <c r="AH15" s="1"/>
      <c r="AI15" s="1"/>
      <c r="AJ15" s="19"/>
      <c r="AK15" s="57" t="s">
        <v>14</v>
      </c>
      <c r="AL15" s="47"/>
      <c r="AM15" s="42" t="s">
        <v>7</v>
      </c>
      <c r="AN15" s="47"/>
      <c r="AO15" s="48" t="s">
        <v>2</v>
      </c>
      <c r="AP15" s="49"/>
      <c r="AQ15" s="238" t="s">
        <v>15</v>
      </c>
      <c r="AR15" s="239"/>
    </row>
    <row r="16" spans="1:44" ht="20.25" thickBot="1">
      <c r="A16" s="53" t="s">
        <v>58</v>
      </c>
      <c r="B16" s="234" t="s">
        <v>55</v>
      </c>
      <c r="C16" s="235"/>
      <c r="D16" s="236"/>
      <c r="E16" s="145"/>
      <c r="F16" s="35"/>
      <c r="G16" s="36"/>
      <c r="H16" s="146"/>
      <c r="I16" s="252" t="s">
        <v>8</v>
      </c>
      <c r="J16" s="286"/>
      <c r="K16" s="286"/>
      <c r="L16" s="287"/>
      <c r="M16" s="55" t="s">
        <v>6</v>
      </c>
      <c r="N16" s="56"/>
      <c r="O16" s="242" t="s">
        <v>5</v>
      </c>
      <c r="P16" s="243"/>
      <c r="T16" s="15"/>
      <c r="U16" s="53" t="s">
        <v>49</v>
      </c>
      <c r="V16" s="234" t="s">
        <v>50</v>
      </c>
      <c r="W16" s="237"/>
      <c r="X16" s="236"/>
      <c r="Y16" s="53" t="s">
        <v>56</v>
      </c>
      <c r="Z16" s="102" t="s">
        <v>59</v>
      </c>
      <c r="AA16" s="147"/>
      <c r="AB16" s="148"/>
      <c r="AC16" s="1"/>
      <c r="AD16" s="1"/>
      <c r="AE16" s="1"/>
      <c r="AF16" s="1"/>
      <c r="AG16" s="1"/>
      <c r="AH16" s="1"/>
      <c r="AI16" s="1"/>
      <c r="AJ16" s="19"/>
      <c r="AK16" s="58" t="s">
        <v>13</v>
      </c>
      <c r="AL16" s="51"/>
      <c r="AM16" s="50" t="s">
        <v>1</v>
      </c>
      <c r="AN16" s="51"/>
      <c r="AO16" s="59" t="s">
        <v>3</v>
      </c>
      <c r="AP16" s="60"/>
      <c r="AQ16" s="240" t="s">
        <v>4</v>
      </c>
      <c r="AR16" s="241"/>
    </row>
    <row r="17" spans="1:44" ht="20.25" thickBot="1">
      <c r="A17" s="53" t="s">
        <v>54</v>
      </c>
      <c r="B17" s="234" t="s">
        <v>67</v>
      </c>
      <c r="C17" s="237"/>
      <c r="D17" s="236"/>
      <c r="E17" s="53" t="s">
        <v>40</v>
      </c>
      <c r="F17" s="102" t="s">
        <v>68</v>
      </c>
      <c r="G17" s="147"/>
      <c r="H17" s="148"/>
      <c r="I17" s="244" t="s">
        <v>97</v>
      </c>
      <c r="J17" s="257"/>
      <c r="K17" s="257"/>
      <c r="L17" s="258"/>
      <c r="M17" s="43" t="s">
        <v>6</v>
      </c>
      <c r="N17" s="44"/>
      <c r="O17" s="247" t="s">
        <v>5</v>
      </c>
      <c r="P17" s="248"/>
      <c r="T17" s="20"/>
      <c r="U17" s="54" t="s">
        <v>44</v>
      </c>
      <c r="V17" s="231" t="s">
        <v>70</v>
      </c>
      <c r="W17" s="232"/>
      <c r="X17" s="233"/>
      <c r="Y17" s="54" t="s">
        <v>45</v>
      </c>
      <c r="Z17" s="142" t="s">
        <v>71</v>
      </c>
      <c r="AA17" s="149"/>
      <c r="AB17" s="150"/>
      <c r="AC17" s="1"/>
      <c r="AD17" s="1"/>
      <c r="AE17" s="1"/>
      <c r="AF17" s="1"/>
      <c r="AG17" s="1"/>
      <c r="AH17" s="1"/>
      <c r="AI17" s="1"/>
      <c r="AJ17" s="14"/>
      <c r="AQ17" s="103"/>
      <c r="AR17" s="104"/>
    </row>
    <row r="18" spans="1:44" ht="19.5">
      <c r="A18" s="53" t="s">
        <v>46</v>
      </c>
      <c r="B18" s="102" t="s">
        <v>69</v>
      </c>
      <c r="C18" s="147"/>
      <c r="D18" s="148"/>
      <c r="E18" s="53" t="s">
        <v>47</v>
      </c>
      <c r="F18" s="234" t="s">
        <v>48</v>
      </c>
      <c r="G18" s="237"/>
      <c r="H18" s="236"/>
      <c r="I18" s="249" t="s">
        <v>98</v>
      </c>
      <c r="J18" s="257"/>
      <c r="K18" s="257"/>
      <c r="L18" s="258"/>
      <c r="M18" s="45" t="s">
        <v>6</v>
      </c>
      <c r="N18" s="46"/>
      <c r="O18" s="250" t="s">
        <v>5</v>
      </c>
      <c r="P18" s="251"/>
      <c r="T18" s="107"/>
      <c r="U18" s="110" t="s">
        <v>31</v>
      </c>
      <c r="V18" s="111" t="s">
        <v>34</v>
      </c>
      <c r="W18" s="111"/>
      <c r="X18" s="112" t="s">
        <v>23</v>
      </c>
      <c r="Y18" s="113" t="s">
        <v>17</v>
      </c>
      <c r="Z18" s="111" t="s">
        <v>23</v>
      </c>
      <c r="AA18" s="112" t="s">
        <v>18</v>
      </c>
      <c r="AB18" s="114" t="s">
        <v>17</v>
      </c>
      <c r="AC18" s="111" t="s">
        <v>23</v>
      </c>
      <c r="AD18" s="112" t="s">
        <v>18</v>
      </c>
      <c r="AE18" s="113" t="s">
        <v>17</v>
      </c>
      <c r="AF18" s="111" t="s">
        <v>23</v>
      </c>
      <c r="AG18" s="112" t="s">
        <v>18</v>
      </c>
      <c r="AH18" s="114" t="s">
        <v>17</v>
      </c>
      <c r="AI18" s="111" t="s">
        <v>23</v>
      </c>
      <c r="AJ18" s="112" t="s">
        <v>18</v>
      </c>
      <c r="AK18" s="130" t="s">
        <v>26</v>
      </c>
      <c r="AL18" s="115"/>
      <c r="AM18" s="113" t="s">
        <v>31</v>
      </c>
      <c r="AN18" s="111" t="s">
        <v>64</v>
      </c>
      <c r="AO18" s="112"/>
      <c r="AP18" s="114"/>
      <c r="AQ18" s="116"/>
      <c r="AR18" s="18"/>
    </row>
    <row r="19" spans="1:44" ht="19.5">
      <c r="A19" s="53" t="s">
        <v>49</v>
      </c>
      <c r="B19" s="234" t="s">
        <v>50</v>
      </c>
      <c r="C19" s="237"/>
      <c r="D19" s="236"/>
      <c r="E19" s="53" t="s">
        <v>56</v>
      </c>
      <c r="F19" s="102" t="s">
        <v>59</v>
      </c>
      <c r="G19" s="147"/>
      <c r="H19" s="148"/>
      <c r="I19" s="57" t="s">
        <v>14</v>
      </c>
      <c r="J19" s="47"/>
      <c r="K19" s="42" t="s">
        <v>7</v>
      </c>
      <c r="L19" s="47"/>
      <c r="M19" s="48" t="s">
        <v>2</v>
      </c>
      <c r="N19" s="49"/>
      <c r="O19" s="238" t="s">
        <v>15</v>
      </c>
      <c r="P19" s="239"/>
      <c r="T19" s="108"/>
      <c r="U19" s="117" t="s">
        <v>78</v>
      </c>
      <c r="V19" s="118"/>
      <c r="W19" s="118"/>
      <c r="X19" s="119"/>
      <c r="Y19" s="120" t="s">
        <v>61</v>
      </c>
      <c r="Z19" s="118"/>
      <c r="AA19" s="128"/>
      <c r="AB19" s="118"/>
      <c r="AC19" s="118"/>
      <c r="AD19" s="119"/>
      <c r="AE19" s="133" t="s">
        <v>75</v>
      </c>
      <c r="AF19" s="121"/>
      <c r="AG19" s="121"/>
      <c r="AH19" s="122"/>
      <c r="AI19" s="118"/>
      <c r="AJ19" s="119"/>
      <c r="AK19" s="131" t="s">
        <v>62</v>
      </c>
      <c r="AL19" s="136"/>
      <c r="AM19" s="120" t="s">
        <v>76</v>
      </c>
      <c r="AN19" s="118"/>
      <c r="AO19" s="118"/>
      <c r="AP19" s="118"/>
      <c r="AQ19" s="135"/>
      <c r="AR19" s="101"/>
    </row>
    <row r="20" spans="1:44" ht="20.25" thickBot="1">
      <c r="A20" s="54" t="s">
        <v>44</v>
      </c>
      <c r="B20" s="231" t="s">
        <v>70</v>
      </c>
      <c r="C20" s="232"/>
      <c r="D20" s="233"/>
      <c r="E20" s="54" t="s">
        <v>45</v>
      </c>
      <c r="F20" s="142" t="s">
        <v>71</v>
      </c>
      <c r="G20" s="149"/>
      <c r="H20" s="150"/>
      <c r="I20" s="58" t="s">
        <v>13</v>
      </c>
      <c r="J20" s="51"/>
      <c r="K20" s="50" t="s">
        <v>1</v>
      </c>
      <c r="L20" s="51"/>
      <c r="M20" s="59" t="s">
        <v>3</v>
      </c>
      <c r="N20" s="60"/>
      <c r="O20" s="240" t="s">
        <v>4</v>
      </c>
      <c r="P20" s="241"/>
      <c r="T20" s="109"/>
      <c r="U20" s="123"/>
      <c r="V20" s="124"/>
      <c r="W20" s="124"/>
      <c r="X20" s="125"/>
      <c r="Y20" s="126" t="s">
        <v>73</v>
      </c>
      <c r="Z20" s="124"/>
      <c r="AA20" s="129"/>
      <c r="AB20" s="124"/>
      <c r="AC20" s="124"/>
      <c r="AD20" s="125"/>
      <c r="AE20" s="126" t="s">
        <v>74</v>
      </c>
      <c r="AF20" s="124"/>
      <c r="AG20" s="124"/>
      <c r="AH20" s="124"/>
      <c r="AI20" s="124"/>
      <c r="AJ20" s="125"/>
      <c r="AK20" s="132" t="s">
        <v>63</v>
      </c>
      <c r="AL20" s="129"/>
      <c r="AM20" s="126" t="s">
        <v>77</v>
      </c>
      <c r="AN20" s="124"/>
      <c r="AO20" s="124"/>
      <c r="AP20" s="124"/>
      <c r="AQ20" s="127"/>
      <c r="AR20" s="134"/>
    </row>
    <row r="21" spans="1:44" ht="19.5">
      <c r="A21" s="225">
        <v>30</v>
      </c>
      <c r="B21" s="157">
        <f t="shared" ref="B21:B24" si="0">+V21</f>
        <v>0.92500000000000004</v>
      </c>
      <c r="C21" s="158"/>
      <c r="D21" s="52">
        <f>+Y21</f>
        <v>0.95486111111111116</v>
      </c>
      <c r="E21" s="154" t="str">
        <f>+AA23</f>
        <v>B1</v>
      </c>
      <c r="F21" s="52">
        <f>+AB21</f>
        <v>0.98958333333333337</v>
      </c>
      <c r="G21" s="152" t="str">
        <f>+AD23</f>
        <v>A1</v>
      </c>
      <c r="H21" s="52">
        <f>+AE21</f>
        <v>1.0194444444444446</v>
      </c>
      <c r="I21" s="154" t="str">
        <f>+AG23</f>
        <v>B2</v>
      </c>
      <c r="J21" s="52">
        <f>+AH21</f>
        <v>1.0541666666666669</v>
      </c>
      <c r="K21" s="152" t="str">
        <f>+AJ23</f>
        <v>A2</v>
      </c>
      <c r="L21" s="168" t="s">
        <v>21</v>
      </c>
      <c r="M21" s="169">
        <f>+AO23</f>
        <v>0</v>
      </c>
      <c r="N21" s="170"/>
      <c r="O21" s="171">
        <f>+AQ23</f>
        <v>0</v>
      </c>
      <c r="P21" s="193" t="s">
        <v>86</v>
      </c>
      <c r="T21" s="206">
        <v>44407</v>
      </c>
      <c r="U21" s="61">
        <f t="shared" ref="U21" si="1">+Y21-+$T$2</f>
        <v>0.89027777777777783</v>
      </c>
      <c r="V21" s="62">
        <f>+U21+$V$3</f>
        <v>0.92500000000000004</v>
      </c>
      <c r="W21" s="105"/>
      <c r="X21" s="63" t="str">
        <f>+$X$3</f>
        <v>(30min)</v>
      </c>
      <c r="Y21" s="68">
        <v>0.95486111111111116</v>
      </c>
      <c r="Z21" s="62" t="str">
        <f>+$U$3</f>
        <v>(30min)</v>
      </c>
      <c r="AA21" s="155" t="s">
        <v>19</v>
      </c>
      <c r="AB21" s="72">
        <f>+Y21+$V$3</f>
        <v>0.98958333333333337</v>
      </c>
      <c r="AC21" s="62" t="str">
        <f>+$X$3</f>
        <v>(30min)</v>
      </c>
      <c r="AD21" s="69" t="s">
        <v>22</v>
      </c>
      <c r="AE21" s="74">
        <f t="shared" ref="AE21:AE22" si="2">+Y21+$T$2</f>
        <v>1.0194444444444446</v>
      </c>
      <c r="AF21" s="62" t="str">
        <f>+$U$3</f>
        <v>(30min)</v>
      </c>
      <c r="AG21" s="155" t="s">
        <v>20</v>
      </c>
      <c r="AH21" s="76">
        <f>+AE21+$V$3</f>
        <v>1.0541666666666669</v>
      </c>
      <c r="AI21" s="62" t="str">
        <f>+$X$3</f>
        <v>(30min)</v>
      </c>
      <c r="AJ21" s="69" t="s">
        <v>21</v>
      </c>
      <c r="AK21" s="77">
        <f>+AE21+$V$5</f>
        <v>1.0784722222222223</v>
      </c>
      <c r="AL21" s="78">
        <f>+AE21+$Y$5</f>
        <v>1.1166666666666669</v>
      </c>
      <c r="AM21" s="214">
        <f t="shared" ref="AM21:AM22" si="3">+AE21+$T$2</f>
        <v>1.084027777777778</v>
      </c>
      <c r="AN21" s="62">
        <f>+AM21+$V$5</f>
        <v>1.1430555555555557</v>
      </c>
      <c r="AO21" s="81"/>
      <c r="AP21" s="76">
        <f>+AM21+$Y$5</f>
        <v>1.1812500000000004</v>
      </c>
      <c r="AQ21" s="94"/>
      <c r="AR21" s="89" t="s">
        <v>87</v>
      </c>
    </row>
    <row r="22" spans="1:44" ht="20.25" thickBot="1">
      <c r="A22" s="226">
        <v>31</v>
      </c>
      <c r="B22" s="159">
        <f t="shared" si="0"/>
        <v>0</v>
      </c>
      <c r="C22" s="160"/>
      <c r="D22" s="153">
        <f t="shared" ref="D22:D40" si="4">+Y22</f>
        <v>1.3951388888888889</v>
      </c>
      <c r="E22" s="156" t="str">
        <f t="shared" ref="E22:E26" si="5">+AA24</f>
        <v>E1</v>
      </c>
      <c r="F22" s="153">
        <f t="shared" ref="F22:F40" si="6">+AB22</f>
        <v>1.4368055555555557</v>
      </c>
      <c r="G22" s="156" t="str">
        <f t="shared" ref="G22:G26" si="7">+AD24</f>
        <v>B3</v>
      </c>
      <c r="H22" s="153">
        <f t="shared" ref="H22:H40" si="8">+AE22</f>
        <v>1.4597222222222224</v>
      </c>
      <c r="I22" s="156" t="str">
        <f t="shared" ref="I22:I26" si="9">+AG24</f>
        <v>E1</v>
      </c>
      <c r="J22" s="153">
        <f t="shared" ref="J22:J40" si="10">+AH22</f>
        <v>1.5013888888888891</v>
      </c>
      <c r="K22" s="156" t="str">
        <f t="shared" ref="K22:K24" si="11">+AJ24</f>
        <v>B3</v>
      </c>
      <c r="L22" s="161"/>
      <c r="M22" s="172">
        <f>+AO24</f>
        <v>0</v>
      </c>
      <c r="N22" s="173"/>
      <c r="O22" s="174">
        <f>+AQ24</f>
        <v>0</v>
      </c>
      <c r="P22" s="194"/>
      <c r="T22" s="108"/>
      <c r="U22" s="64"/>
      <c r="V22" s="65"/>
      <c r="W22" s="106"/>
      <c r="X22" s="66" t="str">
        <f>+$X$4</f>
        <v>(45min)</v>
      </c>
      <c r="Y22" s="70">
        <f>+Y21+$U$2</f>
        <v>1.3951388888888889</v>
      </c>
      <c r="Z22" s="65" t="str">
        <f>+$U$4</f>
        <v>(45min)</v>
      </c>
      <c r="AA22" s="191" t="s">
        <v>44</v>
      </c>
      <c r="AB22" s="73">
        <f>+Y22+$V$4</f>
        <v>1.4368055555555557</v>
      </c>
      <c r="AC22" s="65" t="str">
        <f>+$X$4</f>
        <v>(45min)</v>
      </c>
      <c r="AD22" s="71" t="s">
        <v>46</v>
      </c>
      <c r="AE22" s="70">
        <f t="shared" si="2"/>
        <v>1.4597222222222224</v>
      </c>
      <c r="AF22" s="75" t="str">
        <f>+$U$4</f>
        <v>(45min)</v>
      </c>
      <c r="AG22" s="191" t="s">
        <v>44</v>
      </c>
      <c r="AH22" s="73">
        <f>+AE22+$V$4</f>
        <v>1.5013888888888891</v>
      </c>
      <c r="AI22" s="65" t="str">
        <f>+$X$4</f>
        <v>(45min)</v>
      </c>
      <c r="AJ22" s="71" t="s">
        <v>46</v>
      </c>
      <c r="AK22" s="79">
        <f>+AE22+$V$6</f>
        <v>1.5083333333333335</v>
      </c>
      <c r="AL22" s="80">
        <f>+AE22+$Y$6</f>
        <v>1.5743055555555556</v>
      </c>
      <c r="AM22" s="82">
        <f t="shared" si="3"/>
        <v>1.5243055555555558</v>
      </c>
      <c r="AN22" s="65">
        <f>+AM22+$V$6</f>
        <v>1.572916666666667</v>
      </c>
      <c r="AO22" s="83"/>
      <c r="AP22" s="95">
        <f>+AM22+$Y$6</f>
        <v>1.6388888888888891</v>
      </c>
      <c r="AQ22" s="96"/>
      <c r="AR22" s="90"/>
    </row>
    <row r="23" spans="1:44" ht="19.5">
      <c r="A23" s="225">
        <v>31</v>
      </c>
      <c r="B23" s="157">
        <f t="shared" si="0"/>
        <v>0.90902777777777788</v>
      </c>
      <c r="C23" s="158"/>
      <c r="D23" s="52">
        <f t="shared" si="4"/>
        <v>0.93888888888888899</v>
      </c>
      <c r="E23" s="154" t="str">
        <f>+AA25</f>
        <v>B1</v>
      </c>
      <c r="F23" s="52">
        <f t="shared" si="6"/>
        <v>0.9736111111111112</v>
      </c>
      <c r="G23" s="152" t="str">
        <f>+AD25</f>
        <v>A1</v>
      </c>
      <c r="H23" s="52">
        <f t="shared" si="8"/>
        <v>1.0034722222222223</v>
      </c>
      <c r="I23" s="154" t="str">
        <f>+AG25</f>
        <v>B2</v>
      </c>
      <c r="J23" s="52">
        <f t="shared" si="10"/>
        <v>1.0381944444444446</v>
      </c>
      <c r="K23" s="152" t="str">
        <f>+AJ25</f>
        <v>A2</v>
      </c>
      <c r="L23" s="157"/>
      <c r="M23" s="158">
        <f>+AO25</f>
        <v>0</v>
      </c>
      <c r="N23" s="175"/>
      <c r="O23" s="171">
        <f>+AQ25</f>
        <v>0</v>
      </c>
      <c r="P23" s="193">
        <v>45</v>
      </c>
      <c r="T23" s="3">
        <v>31</v>
      </c>
      <c r="U23" s="61">
        <f t="shared" ref="U23:U39" si="12">+Y23-+$T$2</f>
        <v>0.87430555555555567</v>
      </c>
      <c r="V23" s="62">
        <f>+U23+$V$3</f>
        <v>0.90902777777777788</v>
      </c>
      <c r="W23" s="105"/>
      <c r="X23" s="63" t="str">
        <f>+$X$3</f>
        <v>(30min)</v>
      </c>
      <c r="Y23" s="68">
        <v>0.93888888888888899</v>
      </c>
      <c r="Z23" s="62" t="str">
        <f>+$U$3</f>
        <v>(30min)</v>
      </c>
      <c r="AA23" s="155" t="s">
        <v>19</v>
      </c>
      <c r="AB23" s="72">
        <f>+Y23+$V$3</f>
        <v>0.9736111111111112</v>
      </c>
      <c r="AC23" s="62" t="str">
        <f>+$X$3</f>
        <v>(30min)</v>
      </c>
      <c r="AD23" s="69" t="s">
        <v>22</v>
      </c>
      <c r="AE23" s="74">
        <f t="shared" ref="AE23:AE40" si="13">+Y23+$T$2</f>
        <v>1.0034722222222223</v>
      </c>
      <c r="AF23" s="62" t="str">
        <f>+$U$3</f>
        <v>(30min)</v>
      </c>
      <c r="AG23" s="155" t="s">
        <v>20</v>
      </c>
      <c r="AH23" s="76">
        <f>+AE23+$V$3</f>
        <v>1.0381944444444446</v>
      </c>
      <c r="AI23" s="62" t="str">
        <f>+$X$3</f>
        <v>(30min)</v>
      </c>
      <c r="AJ23" s="69" t="s">
        <v>43</v>
      </c>
      <c r="AK23" s="77">
        <f>+AE23+$V$5</f>
        <v>1.0625</v>
      </c>
      <c r="AL23" s="78">
        <f>+AE23+$Y$5</f>
        <v>1.1006944444444446</v>
      </c>
      <c r="AM23" s="214">
        <f t="shared" ref="AM23:AM40" si="14">+AE23+$T$2</f>
        <v>1.0680555555555558</v>
      </c>
      <c r="AN23" s="62">
        <f>+AM23+$V$5</f>
        <v>1.1270833333333334</v>
      </c>
      <c r="AO23" s="81"/>
      <c r="AP23" s="76">
        <f>+AM23+$Y$5</f>
        <v>1.1652777777777781</v>
      </c>
      <c r="AQ23" s="94"/>
      <c r="AR23" s="89">
        <v>45</v>
      </c>
    </row>
    <row r="24" spans="1:44" ht="20.25" thickBot="1">
      <c r="A24" s="288">
        <v>1</v>
      </c>
      <c r="B24" s="159">
        <f t="shared" si="0"/>
        <v>0</v>
      </c>
      <c r="C24" s="160"/>
      <c r="D24" s="153">
        <f t="shared" si="4"/>
        <v>1.3791666666666669</v>
      </c>
      <c r="E24" s="156" t="str">
        <f t="shared" si="5"/>
        <v>E2</v>
      </c>
      <c r="F24" s="153">
        <f t="shared" si="6"/>
        <v>1.4208333333333336</v>
      </c>
      <c r="G24" s="156" t="str">
        <f t="shared" si="7"/>
        <v>B3</v>
      </c>
      <c r="H24" s="153">
        <f t="shared" si="8"/>
        <v>1.4437500000000003</v>
      </c>
      <c r="I24" s="156" t="str">
        <f t="shared" si="9"/>
        <v>E1</v>
      </c>
      <c r="J24" s="153">
        <f t="shared" si="10"/>
        <v>1.4854166666666671</v>
      </c>
      <c r="K24" s="156" t="str">
        <f t="shared" si="11"/>
        <v>B3</v>
      </c>
      <c r="L24" s="159"/>
      <c r="M24" s="160"/>
      <c r="N24" s="207"/>
      <c r="O24" s="208"/>
      <c r="P24" s="196"/>
      <c r="T24" s="4">
        <v>1</v>
      </c>
      <c r="U24" s="64"/>
      <c r="V24" s="65"/>
      <c r="W24" s="106"/>
      <c r="X24" s="66" t="str">
        <f>+$X$4</f>
        <v>(45min)</v>
      </c>
      <c r="Y24" s="70">
        <f>+Y23+$U$2</f>
        <v>1.3791666666666669</v>
      </c>
      <c r="Z24" s="65" t="str">
        <f>+$U$4</f>
        <v>(45min)</v>
      </c>
      <c r="AA24" s="191" t="s">
        <v>51</v>
      </c>
      <c r="AB24" s="73">
        <f>+Y24+$V$4</f>
        <v>1.4208333333333336</v>
      </c>
      <c r="AC24" s="65" t="str">
        <f>+$X$4</f>
        <v>(45min)</v>
      </c>
      <c r="AD24" s="71" t="s">
        <v>52</v>
      </c>
      <c r="AE24" s="70">
        <f t="shared" si="13"/>
        <v>1.4437500000000003</v>
      </c>
      <c r="AF24" s="75" t="str">
        <f>+$U$4</f>
        <v>(45min)</v>
      </c>
      <c r="AG24" s="191" t="s">
        <v>51</v>
      </c>
      <c r="AH24" s="73">
        <f>+AE24+$V$4</f>
        <v>1.4854166666666671</v>
      </c>
      <c r="AI24" s="65" t="str">
        <f>+$X$4</f>
        <v>(45min)</v>
      </c>
      <c r="AJ24" s="71" t="s">
        <v>46</v>
      </c>
      <c r="AK24" s="79">
        <f>+AE24+$V$6</f>
        <v>1.4923611111111115</v>
      </c>
      <c r="AL24" s="80">
        <f>+AE24+$Y$6</f>
        <v>1.5583333333333336</v>
      </c>
      <c r="AM24" s="82">
        <f t="shared" si="14"/>
        <v>1.5083333333333337</v>
      </c>
      <c r="AN24" s="65">
        <f>+AM24+$V$6</f>
        <v>1.5569444444444449</v>
      </c>
      <c r="AO24" s="83"/>
      <c r="AP24" s="95">
        <f>+AM24+$Y$6</f>
        <v>1.622916666666667</v>
      </c>
      <c r="AQ24" s="96"/>
      <c r="AR24" s="90"/>
    </row>
    <row r="25" spans="1:44" ht="19.5">
      <c r="A25" s="230">
        <v>6</v>
      </c>
      <c r="B25" s="213">
        <f>+V25</f>
        <v>0.94097222222222221</v>
      </c>
      <c r="C25" s="163" t="s">
        <v>22</v>
      </c>
      <c r="D25" s="201">
        <f t="shared" si="4"/>
        <v>0.97083333333333333</v>
      </c>
      <c r="E25" s="154" t="str">
        <f>+AA27</f>
        <v>B1</v>
      </c>
      <c r="F25" s="201">
        <f t="shared" si="6"/>
        <v>1.0055555555555555</v>
      </c>
      <c r="G25" s="152" t="str">
        <f>+AD27</f>
        <v>A1</v>
      </c>
      <c r="H25" s="201">
        <f t="shared" si="8"/>
        <v>1.0354166666666667</v>
      </c>
      <c r="I25" s="154" t="str">
        <f>+AG27</f>
        <v>B2</v>
      </c>
      <c r="J25" s="201">
        <f t="shared" si="10"/>
        <v>1.070138888888889</v>
      </c>
      <c r="K25" s="202"/>
      <c r="L25" s="166"/>
      <c r="M25" s="167"/>
      <c r="N25" s="203"/>
      <c r="O25" s="204"/>
      <c r="P25" s="205">
        <v>23</v>
      </c>
      <c r="T25" s="5">
        <v>6</v>
      </c>
      <c r="U25" s="67">
        <f t="shared" si="12"/>
        <v>0.90625</v>
      </c>
      <c r="V25" s="62">
        <f>+U25+$V$3</f>
        <v>0.94097222222222221</v>
      </c>
      <c r="W25" s="105" t="s">
        <v>92</v>
      </c>
      <c r="X25" s="63" t="str">
        <f>+$X$3</f>
        <v>(30min)</v>
      </c>
      <c r="Y25" s="68">
        <v>0.97083333333333333</v>
      </c>
      <c r="Z25" s="62" t="str">
        <f>+$U$3</f>
        <v>(30min)</v>
      </c>
      <c r="AA25" s="155" t="s">
        <v>19</v>
      </c>
      <c r="AB25" s="72">
        <f>+Y25+$V$3</f>
        <v>1.0055555555555555</v>
      </c>
      <c r="AC25" s="62" t="str">
        <f>+$X$3</f>
        <v>(30min)</v>
      </c>
      <c r="AD25" s="69" t="s">
        <v>22</v>
      </c>
      <c r="AE25" s="74">
        <f t="shared" si="13"/>
        <v>1.0354166666666667</v>
      </c>
      <c r="AF25" s="62" t="str">
        <f>+$U$3</f>
        <v>(30min)</v>
      </c>
      <c r="AG25" s="155" t="s">
        <v>20</v>
      </c>
      <c r="AH25" s="76">
        <f>+AE25+$V$3</f>
        <v>1.070138888888889</v>
      </c>
      <c r="AI25" s="62" t="str">
        <f>+$X$3</f>
        <v>(30min)</v>
      </c>
      <c r="AJ25" s="69" t="s">
        <v>43</v>
      </c>
      <c r="AK25" s="77">
        <f>+AE25+$V$5</f>
        <v>1.0944444444444443</v>
      </c>
      <c r="AL25" s="78">
        <f>+AE25+$Y$5</f>
        <v>1.132638888888889</v>
      </c>
      <c r="AM25" s="214">
        <f t="shared" si="14"/>
        <v>1.1000000000000001</v>
      </c>
      <c r="AN25" s="62">
        <f>+AM25+$V$5</f>
        <v>1.1590277777777778</v>
      </c>
      <c r="AO25" s="81"/>
      <c r="AP25" s="76">
        <f>+AM25+$Y$5</f>
        <v>1.1972222222222224</v>
      </c>
      <c r="AQ25" s="94"/>
      <c r="AR25" s="89">
        <v>23</v>
      </c>
    </row>
    <row r="26" spans="1:44" ht="20.25" thickBot="1">
      <c r="A26" s="288">
        <v>7</v>
      </c>
      <c r="B26" s="161">
        <f t="shared" ref="B26:B40" si="15">+V26</f>
        <v>0</v>
      </c>
      <c r="C26" s="160"/>
      <c r="D26" s="153">
        <f t="shared" si="4"/>
        <v>1.411111111111111</v>
      </c>
      <c r="E26" s="156" t="str">
        <f t="shared" si="5"/>
        <v>E1</v>
      </c>
      <c r="F26" s="153">
        <f t="shared" si="6"/>
        <v>1.4527777777777777</v>
      </c>
      <c r="G26" s="156" t="str">
        <f t="shared" si="7"/>
        <v>B3</v>
      </c>
      <c r="H26" s="153">
        <f t="shared" si="8"/>
        <v>1.4756944444444444</v>
      </c>
      <c r="I26" s="156" t="str">
        <f t="shared" si="9"/>
        <v>E1</v>
      </c>
      <c r="J26" s="153">
        <f t="shared" si="10"/>
        <v>1.5173611111111112</v>
      </c>
      <c r="K26" s="156" t="str">
        <f t="shared" ref="K26" si="16">+AJ26</f>
        <v>B3</v>
      </c>
      <c r="L26" s="164"/>
      <c r="M26" s="176"/>
      <c r="N26" s="177"/>
      <c r="O26" s="178"/>
      <c r="P26" s="194"/>
      <c r="T26" s="6">
        <v>7</v>
      </c>
      <c r="U26" s="64"/>
      <c r="V26" s="65"/>
      <c r="W26" s="106"/>
      <c r="X26" s="66" t="str">
        <f>+$X$4</f>
        <v>(45min)</v>
      </c>
      <c r="Y26" s="70">
        <f>+Y25+$U$2</f>
        <v>1.411111111111111</v>
      </c>
      <c r="Z26" s="65" t="str">
        <f>+$U$4</f>
        <v>(45min)</v>
      </c>
      <c r="AA26" s="191" t="s">
        <v>60</v>
      </c>
      <c r="AB26" s="73">
        <f>+Y26+$V$4</f>
        <v>1.4527777777777777</v>
      </c>
      <c r="AC26" s="65" t="str">
        <f>+$X$4</f>
        <v>(45min)</v>
      </c>
      <c r="AD26" s="71" t="s">
        <v>52</v>
      </c>
      <c r="AE26" s="70">
        <f t="shared" si="13"/>
        <v>1.4756944444444444</v>
      </c>
      <c r="AF26" s="75" t="str">
        <f>+$U$4</f>
        <v>(45min)</v>
      </c>
      <c r="AG26" s="191" t="s">
        <v>51</v>
      </c>
      <c r="AH26" s="73">
        <f>+AE26+$V$4</f>
        <v>1.5173611111111112</v>
      </c>
      <c r="AI26" s="65" t="str">
        <f>+$X$4</f>
        <v>(45min)</v>
      </c>
      <c r="AJ26" s="71" t="s">
        <v>46</v>
      </c>
      <c r="AK26" s="79">
        <f>+AE26+$V$6</f>
        <v>1.5243055555555556</v>
      </c>
      <c r="AL26" s="80">
        <f>+AE26+$Y$6</f>
        <v>1.5902777777777777</v>
      </c>
      <c r="AM26" s="82">
        <f t="shared" si="14"/>
        <v>1.5402777777777779</v>
      </c>
      <c r="AN26" s="65">
        <f>+AM26+$V$6</f>
        <v>1.588888888888889</v>
      </c>
      <c r="AO26" s="85"/>
      <c r="AP26" s="95">
        <f>+AM26+$Y$6</f>
        <v>1.6548611111111111</v>
      </c>
      <c r="AQ26" s="97"/>
      <c r="AR26" s="90"/>
    </row>
    <row r="27" spans="1:44" ht="19.5">
      <c r="A27" s="225">
        <v>7</v>
      </c>
      <c r="B27" s="157">
        <f t="shared" si="15"/>
        <v>0.92500000000000004</v>
      </c>
      <c r="C27" s="163"/>
      <c r="D27" s="52">
        <f t="shared" si="4"/>
        <v>0.95486111111111116</v>
      </c>
      <c r="E27" s="154" t="str">
        <f>+AA27</f>
        <v>B1</v>
      </c>
      <c r="F27" s="52">
        <f t="shared" si="6"/>
        <v>0.98958333333333337</v>
      </c>
      <c r="G27" s="152" t="str">
        <f>+AD27</f>
        <v>A1</v>
      </c>
      <c r="H27" s="52">
        <f t="shared" si="8"/>
        <v>1.0194444444444446</v>
      </c>
      <c r="I27" s="154" t="str">
        <f>+AG27</f>
        <v>B2</v>
      </c>
      <c r="J27" s="52">
        <f t="shared" si="10"/>
        <v>1.0541666666666669</v>
      </c>
      <c r="K27" s="152" t="str">
        <f>+AJ27</f>
        <v>A2</v>
      </c>
      <c r="L27" s="157">
        <f>+J27+$T$2</f>
        <v>1.1187500000000004</v>
      </c>
      <c r="M27" s="158">
        <f t="shared" ref="M27:M35" si="17">+AO27</f>
        <v>0</v>
      </c>
      <c r="N27" s="175"/>
      <c r="O27" s="179">
        <f t="shared" ref="O27:O35" si="18">+AQ27</f>
        <v>0</v>
      </c>
      <c r="P27" s="195" t="s">
        <v>99</v>
      </c>
      <c r="T27" s="5">
        <v>7</v>
      </c>
      <c r="U27" s="61">
        <f t="shared" si="12"/>
        <v>0.89027777777777783</v>
      </c>
      <c r="V27" s="62">
        <f>+U27+$V$3</f>
        <v>0.92500000000000004</v>
      </c>
      <c r="W27" s="105"/>
      <c r="X27" s="63" t="str">
        <f>+$X$3</f>
        <v>(30min)</v>
      </c>
      <c r="Y27" s="68">
        <v>0.95486111111111116</v>
      </c>
      <c r="Z27" s="62" t="str">
        <f>+$U$3</f>
        <v>(30min)</v>
      </c>
      <c r="AA27" s="155" t="s">
        <v>19</v>
      </c>
      <c r="AB27" s="72">
        <f>+Y27+$V$3</f>
        <v>0.98958333333333337</v>
      </c>
      <c r="AC27" s="62" t="str">
        <f>+$X$3</f>
        <v>(30min)</v>
      </c>
      <c r="AD27" s="69" t="s">
        <v>22</v>
      </c>
      <c r="AE27" s="74">
        <f t="shared" si="13"/>
        <v>1.0194444444444446</v>
      </c>
      <c r="AF27" s="62" t="str">
        <f>+$U$3</f>
        <v>(30min)</v>
      </c>
      <c r="AG27" s="155" t="s">
        <v>20</v>
      </c>
      <c r="AH27" s="76">
        <f>+AE27+$V$3</f>
        <v>1.0541666666666669</v>
      </c>
      <c r="AI27" s="62" t="str">
        <f>+$X$3</f>
        <v>(30min)</v>
      </c>
      <c r="AJ27" s="69" t="s">
        <v>43</v>
      </c>
      <c r="AK27" s="77">
        <f>+AE27+$V$5</f>
        <v>1.0784722222222223</v>
      </c>
      <c r="AL27" s="78">
        <f>+AE27+$Y$5</f>
        <v>1.1166666666666669</v>
      </c>
      <c r="AM27" s="214">
        <f t="shared" si="14"/>
        <v>1.084027777777778</v>
      </c>
      <c r="AN27" s="62">
        <f>+AM27+$V$5</f>
        <v>1.1430555555555557</v>
      </c>
      <c r="AO27" s="81"/>
      <c r="AP27" s="76">
        <f>+AM27+$Y$5</f>
        <v>1.1812500000000004</v>
      </c>
      <c r="AQ27" s="98"/>
      <c r="AR27" s="91" t="s">
        <v>99</v>
      </c>
    </row>
    <row r="28" spans="1:44" ht="20.25" thickBot="1">
      <c r="A28" s="226">
        <v>8</v>
      </c>
      <c r="B28" s="161">
        <f t="shared" si="15"/>
        <v>0</v>
      </c>
      <c r="C28" s="165"/>
      <c r="D28" s="153">
        <f t="shared" si="4"/>
        <v>1.3951388888888889</v>
      </c>
      <c r="E28" s="156" t="str">
        <f t="shared" ref="E28" si="19">+AA28</f>
        <v>E1</v>
      </c>
      <c r="F28" s="153">
        <f t="shared" si="6"/>
        <v>1.4368055555555557</v>
      </c>
      <c r="G28" s="156" t="str">
        <f t="shared" ref="G28" si="20">+AD28</f>
        <v>B3</v>
      </c>
      <c r="H28" s="153">
        <f t="shared" si="8"/>
        <v>1.4597222222222224</v>
      </c>
      <c r="I28" s="156" t="str">
        <f t="shared" ref="I28" si="21">+AG28</f>
        <v>E1</v>
      </c>
      <c r="J28" s="153">
        <f t="shared" si="10"/>
        <v>1.5013888888888891</v>
      </c>
      <c r="K28" s="156" t="str">
        <f t="shared" ref="K28" si="22">+AJ28</f>
        <v>B3</v>
      </c>
      <c r="L28" s="161"/>
      <c r="M28" s="172">
        <f t="shared" si="17"/>
        <v>0</v>
      </c>
      <c r="N28" s="173"/>
      <c r="O28" s="174">
        <f t="shared" si="18"/>
        <v>0</v>
      </c>
      <c r="P28" s="194"/>
      <c r="T28" s="7">
        <v>8</v>
      </c>
      <c r="U28" s="64"/>
      <c r="V28" s="65"/>
      <c r="W28" s="106"/>
      <c r="X28" s="66" t="str">
        <f>+$X$4</f>
        <v>(45min)</v>
      </c>
      <c r="Y28" s="70">
        <f>+Y27+$U$2</f>
        <v>1.3951388888888889</v>
      </c>
      <c r="Z28" s="65" t="str">
        <f>+$U$4</f>
        <v>(45min)</v>
      </c>
      <c r="AA28" s="191" t="s">
        <v>51</v>
      </c>
      <c r="AB28" s="73">
        <f>+Y28+$V$4</f>
        <v>1.4368055555555557</v>
      </c>
      <c r="AC28" s="65" t="str">
        <f>+$X$4</f>
        <v>(45min)</v>
      </c>
      <c r="AD28" s="71" t="s">
        <v>52</v>
      </c>
      <c r="AE28" s="70">
        <f t="shared" si="13"/>
        <v>1.4597222222222224</v>
      </c>
      <c r="AF28" s="75" t="str">
        <f>+$U$4</f>
        <v>(45min)</v>
      </c>
      <c r="AG28" s="191" t="s">
        <v>51</v>
      </c>
      <c r="AH28" s="73">
        <f>+AE28+$V$4</f>
        <v>1.5013888888888891</v>
      </c>
      <c r="AI28" s="65" t="str">
        <f>+$X$4</f>
        <v>(45min)</v>
      </c>
      <c r="AJ28" s="71" t="s">
        <v>46</v>
      </c>
      <c r="AK28" s="79">
        <f>+AE28+$V$6</f>
        <v>1.5083333333333335</v>
      </c>
      <c r="AL28" s="80">
        <f>+AE28+$Y$6</f>
        <v>1.5743055555555556</v>
      </c>
      <c r="AM28" s="82">
        <f t="shared" si="14"/>
        <v>1.5243055555555558</v>
      </c>
      <c r="AN28" s="65">
        <f>+AM28+$V$6</f>
        <v>1.572916666666667</v>
      </c>
      <c r="AO28" s="86"/>
      <c r="AP28" s="95">
        <f>+AM28+$Y$6</f>
        <v>1.6388888888888891</v>
      </c>
      <c r="AQ28" s="99"/>
      <c r="AR28" s="92"/>
    </row>
    <row r="29" spans="1:44" ht="19.5">
      <c r="A29" s="225">
        <v>13</v>
      </c>
      <c r="B29" s="157">
        <f t="shared" si="15"/>
        <v>0.89305555555555549</v>
      </c>
      <c r="C29" s="158"/>
      <c r="D29" s="52">
        <f t="shared" si="4"/>
        <v>0.92291666666666661</v>
      </c>
      <c r="E29" s="154" t="str">
        <f>+AA29</f>
        <v>B1</v>
      </c>
      <c r="F29" s="52">
        <f t="shared" si="6"/>
        <v>0.95763888888888882</v>
      </c>
      <c r="G29" s="152" t="str">
        <f>+AD29</f>
        <v>A1</v>
      </c>
      <c r="H29" s="52">
        <f t="shared" si="8"/>
        <v>0.98749999999999993</v>
      </c>
      <c r="I29" s="154" t="str">
        <f>+AG29</f>
        <v>B2</v>
      </c>
      <c r="J29" s="52">
        <f t="shared" si="10"/>
        <v>1.0222222222222221</v>
      </c>
      <c r="K29" s="152" t="str">
        <f>+AJ29</f>
        <v>A2</v>
      </c>
      <c r="L29" s="162">
        <f>+J29+$T$2</f>
        <v>1.0868055555555556</v>
      </c>
      <c r="M29" s="163" t="str">
        <f t="shared" si="17"/>
        <v>C</v>
      </c>
      <c r="N29" s="217">
        <f>+L29+$T$2</f>
        <v>1.151388888888889</v>
      </c>
      <c r="O29" s="215" t="s">
        <v>56</v>
      </c>
      <c r="P29" s="195">
        <v>67</v>
      </c>
      <c r="T29" s="5">
        <v>13</v>
      </c>
      <c r="U29" s="61">
        <f t="shared" si="12"/>
        <v>0.85833333333333328</v>
      </c>
      <c r="V29" s="62">
        <f>+U29+$V$3</f>
        <v>0.89305555555555549</v>
      </c>
      <c r="W29" s="105"/>
      <c r="X29" s="63" t="str">
        <f>+$X$3</f>
        <v>(30min)</v>
      </c>
      <c r="Y29" s="68">
        <v>0.92291666666666661</v>
      </c>
      <c r="Z29" s="62" t="str">
        <f>+$U$3</f>
        <v>(30min)</v>
      </c>
      <c r="AA29" s="155" t="s">
        <v>19</v>
      </c>
      <c r="AB29" s="72">
        <f>+Y29+$V$3</f>
        <v>0.95763888888888882</v>
      </c>
      <c r="AC29" s="62" t="str">
        <f>+$X$3</f>
        <v>(30min)</v>
      </c>
      <c r="AD29" s="69" t="s">
        <v>22</v>
      </c>
      <c r="AE29" s="74">
        <f t="shared" si="13"/>
        <v>0.98749999999999993</v>
      </c>
      <c r="AF29" s="62" t="str">
        <f>+$U$3</f>
        <v>(30min)</v>
      </c>
      <c r="AG29" s="155" t="s">
        <v>20</v>
      </c>
      <c r="AH29" s="76">
        <f>+AE29+$V$3</f>
        <v>1.0222222222222221</v>
      </c>
      <c r="AI29" s="62" t="str">
        <f>+$X$3</f>
        <v>(30min)</v>
      </c>
      <c r="AJ29" s="69" t="s">
        <v>43</v>
      </c>
      <c r="AK29" s="77">
        <f>+AE29+$V$5</f>
        <v>1.0465277777777777</v>
      </c>
      <c r="AL29" s="78">
        <f>+AE29+$Y$5</f>
        <v>1.0847222222222221</v>
      </c>
      <c r="AM29" s="87">
        <f t="shared" si="14"/>
        <v>1.0520833333333333</v>
      </c>
      <c r="AN29" s="62">
        <f>+AM29+$V$5</f>
        <v>1.1111111111111109</v>
      </c>
      <c r="AO29" s="69" t="s">
        <v>57</v>
      </c>
      <c r="AP29" s="76">
        <f>+AM29+$Y$5</f>
        <v>1.1493055555555556</v>
      </c>
      <c r="AQ29" s="69" t="s">
        <v>57</v>
      </c>
      <c r="AR29" s="93">
        <v>67</v>
      </c>
    </row>
    <row r="30" spans="1:44" ht="20.25" thickBot="1">
      <c r="A30" s="226">
        <v>14</v>
      </c>
      <c r="B30" s="161">
        <f t="shared" si="15"/>
        <v>0</v>
      </c>
      <c r="C30" s="160"/>
      <c r="D30" s="197">
        <f t="shared" si="4"/>
        <v>1.3631944444444444</v>
      </c>
      <c r="E30" s="198" t="str">
        <f t="shared" ref="E30" si="23">+AA30</f>
        <v>E1</v>
      </c>
      <c r="F30" s="197">
        <f t="shared" si="6"/>
        <v>1.4048611111111111</v>
      </c>
      <c r="G30" s="198" t="str">
        <f t="shared" ref="G30" si="24">+AD30</f>
        <v>B3</v>
      </c>
      <c r="H30" s="199">
        <f t="shared" si="8"/>
        <v>1.4277777777777778</v>
      </c>
      <c r="I30" s="200" t="str">
        <f t="shared" ref="I30" si="25">+AG30</f>
        <v>E1</v>
      </c>
      <c r="J30" s="199">
        <f t="shared" si="10"/>
        <v>1.4694444444444446</v>
      </c>
      <c r="K30" s="200" t="str">
        <f t="shared" ref="K30" si="26">+AJ30</f>
        <v>B3</v>
      </c>
      <c r="L30" s="164">
        <f>+J30+$T$2</f>
        <v>1.534027777777778</v>
      </c>
      <c r="M30" s="183" t="str">
        <f>+AO30</f>
        <v>B4</v>
      </c>
      <c r="N30" s="164">
        <f>+L30+$T$2</f>
        <v>1.5986111111111114</v>
      </c>
      <c r="O30" s="216" t="s">
        <v>96</v>
      </c>
      <c r="P30" s="194"/>
      <c r="T30" s="7">
        <v>14</v>
      </c>
      <c r="U30" s="64"/>
      <c r="V30" s="65"/>
      <c r="W30" s="106"/>
      <c r="X30" s="66" t="str">
        <f>+$X$4</f>
        <v>(45min)</v>
      </c>
      <c r="Y30" s="70">
        <f>+Y29+$U$2</f>
        <v>1.3631944444444444</v>
      </c>
      <c r="Z30" s="65" t="str">
        <f>+$U$4</f>
        <v>(45min)</v>
      </c>
      <c r="AA30" s="191" t="s">
        <v>51</v>
      </c>
      <c r="AB30" s="73">
        <f>+Y30+$V$4</f>
        <v>1.4048611111111111</v>
      </c>
      <c r="AC30" s="65" t="str">
        <f>+$X$4</f>
        <v>(45min)</v>
      </c>
      <c r="AD30" s="71" t="s">
        <v>52</v>
      </c>
      <c r="AE30" s="70">
        <f t="shared" si="13"/>
        <v>1.4277777777777778</v>
      </c>
      <c r="AF30" s="75" t="str">
        <f>+$U$4</f>
        <v>(45min)</v>
      </c>
      <c r="AG30" s="191" t="s">
        <v>51</v>
      </c>
      <c r="AH30" s="73">
        <f>+AE30+$V$4</f>
        <v>1.4694444444444446</v>
      </c>
      <c r="AI30" s="65" t="str">
        <f>+$X$4</f>
        <v>(45min)</v>
      </c>
      <c r="AJ30" s="71" t="s">
        <v>46</v>
      </c>
      <c r="AK30" s="79">
        <f>+AE30+$V$6</f>
        <v>1.476388888888889</v>
      </c>
      <c r="AL30" s="80">
        <f>+AE30+$Y$6</f>
        <v>1.5423611111111111</v>
      </c>
      <c r="AM30" s="84">
        <f t="shared" si="14"/>
        <v>1.4923611111111112</v>
      </c>
      <c r="AN30" s="65">
        <f>+AM30+$V$6</f>
        <v>1.5409722222222224</v>
      </c>
      <c r="AO30" s="85" t="s">
        <v>47</v>
      </c>
      <c r="AP30" s="95">
        <f>+AM30+$Y$6</f>
        <v>1.6069444444444445</v>
      </c>
      <c r="AQ30" s="97" t="s">
        <v>49</v>
      </c>
      <c r="AR30" s="92"/>
    </row>
    <row r="31" spans="1:44" ht="19.5">
      <c r="A31" s="225">
        <v>14</v>
      </c>
      <c r="B31" s="162">
        <f t="shared" si="15"/>
        <v>0.94097222222222221</v>
      </c>
      <c r="C31" s="163" t="s">
        <v>22</v>
      </c>
      <c r="D31" s="52">
        <f t="shared" si="4"/>
        <v>0.97083333333333333</v>
      </c>
      <c r="E31" s="154" t="str">
        <f>+AA31</f>
        <v>B1</v>
      </c>
      <c r="F31" s="52">
        <f t="shared" si="6"/>
        <v>1.0055555555555555</v>
      </c>
      <c r="G31" s="152" t="str">
        <f>+AD31</f>
        <v>A1</v>
      </c>
      <c r="H31" s="52">
        <f t="shared" si="8"/>
        <v>1.0354166666666667</v>
      </c>
      <c r="I31" s="154" t="str">
        <f>+AG31</f>
        <v>B2</v>
      </c>
      <c r="J31" s="52">
        <f t="shared" si="10"/>
        <v>1.070138888888889</v>
      </c>
      <c r="K31" s="152" t="str">
        <f>+AJ31</f>
        <v>A2</v>
      </c>
      <c r="L31" s="162"/>
      <c r="M31" s="163"/>
      <c r="N31" s="180"/>
      <c r="O31" s="181"/>
      <c r="P31" s="195">
        <v>89</v>
      </c>
      <c r="T31" s="5">
        <v>14</v>
      </c>
      <c r="U31" s="67">
        <f t="shared" si="12"/>
        <v>0.90625</v>
      </c>
      <c r="V31" s="62">
        <f>+U31+$V$3</f>
        <v>0.94097222222222221</v>
      </c>
      <c r="W31" s="105" t="s">
        <v>92</v>
      </c>
      <c r="X31" s="63" t="str">
        <f>+$X$3</f>
        <v>(30min)</v>
      </c>
      <c r="Y31" s="68">
        <v>0.97083333333333333</v>
      </c>
      <c r="Z31" s="62" t="str">
        <f>+$U$3</f>
        <v>(30min)</v>
      </c>
      <c r="AA31" s="155" t="s">
        <v>19</v>
      </c>
      <c r="AB31" s="72">
        <f>+Y31+$V$3</f>
        <v>1.0055555555555555</v>
      </c>
      <c r="AC31" s="62" t="str">
        <f>+$X$3</f>
        <v>(30min)</v>
      </c>
      <c r="AD31" s="69" t="s">
        <v>22</v>
      </c>
      <c r="AE31" s="74">
        <f t="shared" si="13"/>
        <v>1.0354166666666667</v>
      </c>
      <c r="AF31" s="62" t="str">
        <f>+$U$3</f>
        <v>(30min)</v>
      </c>
      <c r="AG31" s="155" t="s">
        <v>20</v>
      </c>
      <c r="AH31" s="76">
        <f>+AE31+$V$3</f>
        <v>1.070138888888889</v>
      </c>
      <c r="AI31" s="62" t="str">
        <f>+$X$3</f>
        <v>(30min)</v>
      </c>
      <c r="AJ31" s="69" t="s">
        <v>43</v>
      </c>
      <c r="AK31" s="77">
        <f>+AE31+$V$5</f>
        <v>1.0944444444444443</v>
      </c>
      <c r="AL31" s="78">
        <f>+AE31+$Y$5</f>
        <v>1.132638888888889</v>
      </c>
      <c r="AM31" s="214">
        <f t="shared" si="14"/>
        <v>1.1000000000000001</v>
      </c>
      <c r="AN31" s="62">
        <f>+AM31+$V$5</f>
        <v>1.1590277777777778</v>
      </c>
      <c r="AO31" s="69"/>
      <c r="AP31" s="76">
        <f>+AM31+$Y$5</f>
        <v>1.1972222222222224</v>
      </c>
      <c r="AQ31" s="69"/>
      <c r="AR31" s="91">
        <v>89</v>
      </c>
    </row>
    <row r="32" spans="1:44" ht="20.25" thickBot="1">
      <c r="A32" s="226">
        <v>15</v>
      </c>
      <c r="B32" s="161">
        <f t="shared" si="15"/>
        <v>0</v>
      </c>
      <c r="C32" s="160"/>
      <c r="D32" s="197">
        <f t="shared" si="4"/>
        <v>1.411111111111111</v>
      </c>
      <c r="E32" s="198" t="str">
        <f t="shared" ref="E32" si="27">+AA32</f>
        <v>E1</v>
      </c>
      <c r="F32" s="197">
        <f t="shared" si="6"/>
        <v>1.4527777777777777</v>
      </c>
      <c r="G32" s="198" t="str">
        <f t="shared" ref="G32" si="28">+AD32</f>
        <v>B3</v>
      </c>
      <c r="H32" s="199">
        <f t="shared" si="8"/>
        <v>1.4756944444444444</v>
      </c>
      <c r="I32" s="200" t="str">
        <f t="shared" ref="I32" si="29">+AG32</f>
        <v>E1</v>
      </c>
      <c r="J32" s="199">
        <f t="shared" si="10"/>
        <v>1.5173611111111112</v>
      </c>
      <c r="K32" s="200" t="str">
        <f t="shared" ref="K32" si="30">+AJ32</f>
        <v>B3</v>
      </c>
      <c r="L32" s="164"/>
      <c r="M32" s="176"/>
      <c r="N32" s="177"/>
      <c r="O32" s="182"/>
      <c r="P32" s="194"/>
      <c r="T32" s="7">
        <v>15</v>
      </c>
      <c r="U32" s="64"/>
      <c r="V32" s="65"/>
      <c r="W32" s="106"/>
      <c r="X32" s="66" t="str">
        <f>+$X$4</f>
        <v>(45min)</v>
      </c>
      <c r="Y32" s="70">
        <f>+Y31+$U$2</f>
        <v>1.411111111111111</v>
      </c>
      <c r="Z32" s="65" t="str">
        <f>+$U$4</f>
        <v>(45min)</v>
      </c>
      <c r="AA32" s="191" t="s">
        <v>51</v>
      </c>
      <c r="AB32" s="73">
        <f>+Y32+$V$4</f>
        <v>1.4527777777777777</v>
      </c>
      <c r="AC32" s="65" t="str">
        <f>+$X$4</f>
        <v>(45min)</v>
      </c>
      <c r="AD32" s="71" t="s">
        <v>52</v>
      </c>
      <c r="AE32" s="70">
        <f t="shared" si="13"/>
        <v>1.4756944444444444</v>
      </c>
      <c r="AF32" s="75" t="str">
        <f>+$U$4</f>
        <v>(45min)</v>
      </c>
      <c r="AG32" s="191" t="s">
        <v>51</v>
      </c>
      <c r="AH32" s="73">
        <f>+AE32+$V$4</f>
        <v>1.5173611111111112</v>
      </c>
      <c r="AI32" s="65" t="str">
        <f>+$X$4</f>
        <v>(45min)</v>
      </c>
      <c r="AJ32" s="71" t="s">
        <v>46</v>
      </c>
      <c r="AK32" s="79">
        <f>+AE32+$V$6</f>
        <v>1.5243055555555556</v>
      </c>
      <c r="AL32" s="80">
        <f>+AE32+$Y$6</f>
        <v>1.5902777777777777</v>
      </c>
      <c r="AM32" s="82">
        <f t="shared" si="14"/>
        <v>1.5402777777777779</v>
      </c>
      <c r="AN32" s="65">
        <f>+AM32+$V$6</f>
        <v>1.588888888888889</v>
      </c>
      <c r="AO32" s="85"/>
      <c r="AP32" s="95">
        <f>+AM32+$Y$6</f>
        <v>1.6548611111111111</v>
      </c>
      <c r="AQ32" s="97"/>
      <c r="AR32" s="92"/>
    </row>
    <row r="33" spans="1:44" ht="19.5">
      <c r="A33" s="225">
        <v>20</v>
      </c>
      <c r="B33" s="157">
        <f t="shared" si="15"/>
        <v>0.90902777777777788</v>
      </c>
      <c r="C33" s="163"/>
      <c r="D33" s="52">
        <f t="shared" si="4"/>
        <v>0.93888888888888899</v>
      </c>
      <c r="E33" s="154" t="str">
        <f>+AA33</f>
        <v>B1</v>
      </c>
      <c r="F33" s="52">
        <f t="shared" si="6"/>
        <v>0.9736111111111112</v>
      </c>
      <c r="G33" s="152" t="str">
        <f>+AD33</f>
        <v>A1</v>
      </c>
      <c r="H33" s="52">
        <f t="shared" si="8"/>
        <v>1.0034722222222223</v>
      </c>
      <c r="I33" s="154" t="str">
        <f>+AG33</f>
        <v>B2</v>
      </c>
      <c r="J33" s="52">
        <f t="shared" si="10"/>
        <v>1.0381944444444446</v>
      </c>
      <c r="K33" s="152" t="str">
        <f>+AJ33</f>
        <v>A2</v>
      </c>
      <c r="L33" s="157">
        <f>+J33+$T$2</f>
        <v>1.1027777777777781</v>
      </c>
      <c r="M33" s="158">
        <f t="shared" si="17"/>
        <v>0</v>
      </c>
      <c r="N33" s="175"/>
      <c r="O33" s="179">
        <f t="shared" si="18"/>
        <v>0</v>
      </c>
      <c r="P33" s="195" t="s">
        <v>86</v>
      </c>
      <c r="T33" s="5">
        <v>20</v>
      </c>
      <c r="U33" s="61">
        <f t="shared" si="12"/>
        <v>0.87430555555555567</v>
      </c>
      <c r="V33" s="62">
        <f>+U33+$V$3</f>
        <v>0.90902777777777788</v>
      </c>
      <c r="W33" s="105" t="s">
        <v>41</v>
      </c>
      <c r="X33" s="63" t="str">
        <f>+$X$3</f>
        <v>(30min)</v>
      </c>
      <c r="Y33" s="68">
        <v>0.93888888888888899</v>
      </c>
      <c r="Z33" s="62" t="str">
        <f>+$U$3</f>
        <v>(30min)</v>
      </c>
      <c r="AA33" s="155" t="s">
        <v>19</v>
      </c>
      <c r="AB33" s="72">
        <f>+Y33+$V$3</f>
        <v>0.9736111111111112</v>
      </c>
      <c r="AC33" s="62" t="str">
        <f>+$X$3</f>
        <v>(30min)</v>
      </c>
      <c r="AD33" s="69" t="s">
        <v>22</v>
      </c>
      <c r="AE33" s="74">
        <f t="shared" si="13"/>
        <v>1.0034722222222223</v>
      </c>
      <c r="AF33" s="62" t="str">
        <f>+$U$3</f>
        <v>(30min)</v>
      </c>
      <c r="AG33" s="155" t="s">
        <v>20</v>
      </c>
      <c r="AH33" s="76">
        <f>+AE33+$V$3</f>
        <v>1.0381944444444446</v>
      </c>
      <c r="AI33" s="62" t="str">
        <f>+$X$3</f>
        <v>(30min)</v>
      </c>
      <c r="AJ33" s="69" t="s">
        <v>43</v>
      </c>
      <c r="AK33" s="77">
        <f>+AE33+$V$5</f>
        <v>1.0625</v>
      </c>
      <c r="AL33" s="78">
        <f>+AE33+$Y$5</f>
        <v>1.1006944444444446</v>
      </c>
      <c r="AM33" s="214">
        <f t="shared" si="14"/>
        <v>1.0680555555555558</v>
      </c>
      <c r="AN33" s="62">
        <f>+AM33+$V$5</f>
        <v>1.1270833333333334</v>
      </c>
      <c r="AO33" s="81"/>
      <c r="AP33" s="76">
        <f>+AM33+$Y$5</f>
        <v>1.1652777777777781</v>
      </c>
      <c r="AQ33" s="98"/>
      <c r="AR33" s="91" t="s">
        <v>87</v>
      </c>
    </row>
    <row r="34" spans="1:44" ht="20.25" thickBot="1">
      <c r="A34" s="226">
        <v>21</v>
      </c>
      <c r="B34" s="161">
        <f t="shared" si="15"/>
        <v>0</v>
      </c>
      <c r="C34" s="165"/>
      <c r="D34" s="197">
        <f t="shared" si="4"/>
        <v>1.3791666666666669</v>
      </c>
      <c r="E34" s="198" t="str">
        <f t="shared" ref="E34" si="31">+AA34</f>
        <v>E1</v>
      </c>
      <c r="F34" s="197">
        <f t="shared" si="6"/>
        <v>1.4208333333333336</v>
      </c>
      <c r="G34" s="198" t="str">
        <f t="shared" ref="G34" si="32">+AD34</f>
        <v>B3</v>
      </c>
      <c r="H34" s="199">
        <f t="shared" si="8"/>
        <v>1.4437500000000003</v>
      </c>
      <c r="I34" s="200" t="str">
        <f t="shared" ref="I34" si="33">+AG34</f>
        <v>E1</v>
      </c>
      <c r="J34" s="199">
        <f t="shared" si="10"/>
        <v>1.4854166666666671</v>
      </c>
      <c r="K34" s="200" t="str">
        <f t="shared" ref="K34" si="34">+AJ34</f>
        <v>B3</v>
      </c>
      <c r="L34" s="161"/>
      <c r="M34" s="172">
        <f t="shared" si="17"/>
        <v>0</v>
      </c>
      <c r="N34" s="173"/>
      <c r="O34" s="174">
        <f t="shared" si="18"/>
        <v>0</v>
      </c>
      <c r="P34" s="194"/>
      <c r="T34" s="7">
        <v>21</v>
      </c>
      <c r="U34" s="64"/>
      <c r="V34" s="65"/>
      <c r="W34" s="106"/>
      <c r="X34" s="66" t="str">
        <f>+$X$4</f>
        <v>(45min)</v>
      </c>
      <c r="Y34" s="70">
        <f>+Y33+$U$2</f>
        <v>1.3791666666666669</v>
      </c>
      <c r="Z34" s="65" t="str">
        <f>+$U$4</f>
        <v>(45min)</v>
      </c>
      <c r="AA34" s="191" t="s">
        <v>51</v>
      </c>
      <c r="AB34" s="73">
        <f>+Y34+$V$4</f>
        <v>1.4208333333333336</v>
      </c>
      <c r="AC34" s="65" t="str">
        <f>+$X$4</f>
        <v>(45min)</v>
      </c>
      <c r="AD34" s="71" t="s">
        <v>52</v>
      </c>
      <c r="AE34" s="70">
        <f t="shared" si="13"/>
        <v>1.4437500000000003</v>
      </c>
      <c r="AF34" s="75" t="str">
        <f>+$U$4</f>
        <v>(45min)</v>
      </c>
      <c r="AG34" s="191" t="s">
        <v>51</v>
      </c>
      <c r="AH34" s="73">
        <f>+AE34+$V$4</f>
        <v>1.4854166666666671</v>
      </c>
      <c r="AI34" s="65" t="str">
        <f>+$X$4</f>
        <v>(45min)</v>
      </c>
      <c r="AJ34" s="71" t="s">
        <v>46</v>
      </c>
      <c r="AK34" s="79">
        <f>+AE34+$V$6</f>
        <v>1.4923611111111115</v>
      </c>
      <c r="AL34" s="80">
        <f>+AE34+$Y$6</f>
        <v>1.5583333333333336</v>
      </c>
      <c r="AM34" s="82">
        <f t="shared" si="14"/>
        <v>1.5083333333333337</v>
      </c>
      <c r="AN34" s="65">
        <f>+AM34+$V$6</f>
        <v>1.5569444444444449</v>
      </c>
      <c r="AO34" s="86"/>
      <c r="AP34" s="95">
        <f>+AM34+$Y$6</f>
        <v>1.622916666666667</v>
      </c>
      <c r="AQ34" s="99"/>
      <c r="AR34" s="92"/>
    </row>
    <row r="35" spans="1:44" ht="19.5">
      <c r="A35" s="225">
        <v>21</v>
      </c>
      <c r="B35" s="157">
        <f t="shared" si="15"/>
        <v>0.89305555555555549</v>
      </c>
      <c r="C35" s="158"/>
      <c r="D35" s="52">
        <f t="shared" si="4"/>
        <v>0.92291666666666661</v>
      </c>
      <c r="E35" s="154" t="str">
        <f>+AA35</f>
        <v>B1</v>
      </c>
      <c r="F35" s="52">
        <f t="shared" si="6"/>
        <v>0.95763888888888882</v>
      </c>
      <c r="G35" s="152" t="str">
        <f>+AD35</f>
        <v>A1</v>
      </c>
      <c r="H35" s="52">
        <f t="shared" si="8"/>
        <v>0.98749999999999993</v>
      </c>
      <c r="I35" s="154" t="str">
        <f>+AG35</f>
        <v>B2</v>
      </c>
      <c r="J35" s="52">
        <f t="shared" si="10"/>
        <v>1.0222222222222221</v>
      </c>
      <c r="K35" s="152" t="str">
        <f>+AJ35</f>
        <v>A2</v>
      </c>
      <c r="L35" s="162">
        <f>+J35+$T$2</f>
        <v>1.0868055555555556</v>
      </c>
      <c r="M35" s="163" t="str">
        <f t="shared" si="17"/>
        <v>C</v>
      </c>
      <c r="N35" s="217">
        <f>+L35+$T$2</f>
        <v>1.151388888888889</v>
      </c>
      <c r="O35" s="181" t="str">
        <f t="shared" si="18"/>
        <v>C</v>
      </c>
      <c r="P35" s="195">
        <v>23</v>
      </c>
      <c r="T35" s="5">
        <v>21</v>
      </c>
      <c r="U35" s="61">
        <f t="shared" si="12"/>
        <v>0.85833333333333328</v>
      </c>
      <c r="V35" s="62">
        <f>+U35+$V$3</f>
        <v>0.89305555555555549</v>
      </c>
      <c r="W35" s="105"/>
      <c r="X35" s="63" t="str">
        <f>+$X$3</f>
        <v>(30min)</v>
      </c>
      <c r="Y35" s="68">
        <v>0.92291666666666661</v>
      </c>
      <c r="Z35" s="62" t="str">
        <f>+$U$3</f>
        <v>(30min)</v>
      </c>
      <c r="AA35" s="155" t="s">
        <v>19</v>
      </c>
      <c r="AB35" s="72">
        <f>+Y35+$V$3</f>
        <v>0.95763888888888882</v>
      </c>
      <c r="AC35" s="62" t="str">
        <f>+$X$3</f>
        <v>(30min)</v>
      </c>
      <c r="AD35" s="69" t="s">
        <v>22</v>
      </c>
      <c r="AE35" s="74">
        <f t="shared" si="13"/>
        <v>0.98749999999999993</v>
      </c>
      <c r="AF35" s="62" t="str">
        <f>+$U$3</f>
        <v>(30min)</v>
      </c>
      <c r="AG35" s="155" t="s">
        <v>20</v>
      </c>
      <c r="AH35" s="76">
        <f>+AE35+$V$3</f>
        <v>1.0222222222222221</v>
      </c>
      <c r="AI35" s="62" t="str">
        <f>+$X$3</f>
        <v>(30min)</v>
      </c>
      <c r="AJ35" s="69" t="s">
        <v>43</v>
      </c>
      <c r="AK35" s="77">
        <f>+AE35+$V$5</f>
        <v>1.0465277777777777</v>
      </c>
      <c r="AL35" s="78">
        <f>+AE35+$Y$5</f>
        <v>1.0847222222222221</v>
      </c>
      <c r="AM35" s="87">
        <f t="shared" si="14"/>
        <v>1.0520833333333333</v>
      </c>
      <c r="AN35" s="62">
        <f>+AM35+$V$5</f>
        <v>1.1111111111111109</v>
      </c>
      <c r="AO35" s="69" t="s">
        <v>57</v>
      </c>
      <c r="AP35" s="76">
        <f>+AM35+$Y$5</f>
        <v>1.1493055555555556</v>
      </c>
      <c r="AQ35" s="69" t="s">
        <v>57</v>
      </c>
      <c r="AR35" s="91">
        <v>23</v>
      </c>
    </row>
    <row r="36" spans="1:44" ht="20.25" thickBot="1">
      <c r="A36" s="226"/>
      <c r="B36" s="161">
        <f t="shared" si="15"/>
        <v>0</v>
      </c>
      <c r="C36" s="160"/>
      <c r="D36" s="197">
        <f t="shared" si="4"/>
        <v>1.3631944444444444</v>
      </c>
      <c r="E36" s="198" t="str">
        <f t="shared" ref="E36" si="35">+AA36</f>
        <v>E2</v>
      </c>
      <c r="F36" s="197">
        <f t="shared" si="6"/>
        <v>1.4048611111111111</v>
      </c>
      <c r="G36" s="198" t="str">
        <f t="shared" ref="G36" si="36">+AD36</f>
        <v>B3</v>
      </c>
      <c r="H36" s="199">
        <f t="shared" si="8"/>
        <v>1.4277777777777778</v>
      </c>
      <c r="I36" s="200" t="str">
        <f t="shared" ref="I36" si="37">+AG36</f>
        <v>E1</v>
      </c>
      <c r="J36" s="199">
        <f t="shared" si="10"/>
        <v>1.4694444444444446</v>
      </c>
      <c r="K36" s="200" t="str">
        <f t="shared" ref="K36" si="38">+AJ36</f>
        <v>B3</v>
      </c>
      <c r="L36" s="164">
        <f>+J36+$T$2</f>
        <v>1.534027777777778</v>
      </c>
      <c r="M36" s="183" t="str">
        <f>+AO36</f>
        <v>B4</v>
      </c>
      <c r="N36" s="177">
        <f>+AP36</f>
        <v>1.6069444444444445</v>
      </c>
      <c r="O36" s="178" t="str">
        <f>+AQ36</f>
        <v>B5</v>
      </c>
      <c r="P36" s="194"/>
      <c r="T36" s="7">
        <v>22</v>
      </c>
      <c r="U36" s="64"/>
      <c r="V36" s="65"/>
      <c r="W36" s="106"/>
      <c r="X36" s="66" t="str">
        <f>+$X$4</f>
        <v>(45min)</v>
      </c>
      <c r="Y36" s="70">
        <f>+Y35+$U$2</f>
        <v>1.3631944444444444</v>
      </c>
      <c r="Z36" s="65" t="str">
        <f>+$U$4</f>
        <v>(45min)</v>
      </c>
      <c r="AA36" s="191" t="s">
        <v>60</v>
      </c>
      <c r="AB36" s="73">
        <f>+Y36+$V$4</f>
        <v>1.4048611111111111</v>
      </c>
      <c r="AC36" s="65" t="str">
        <f>+$X$4</f>
        <v>(45min)</v>
      </c>
      <c r="AD36" s="71" t="s">
        <v>52</v>
      </c>
      <c r="AE36" s="70">
        <f t="shared" si="13"/>
        <v>1.4277777777777778</v>
      </c>
      <c r="AF36" s="75" t="str">
        <f>+$U$4</f>
        <v>(45min)</v>
      </c>
      <c r="AG36" s="191" t="s">
        <v>51</v>
      </c>
      <c r="AH36" s="73">
        <f>+AE36+$V$4</f>
        <v>1.4694444444444446</v>
      </c>
      <c r="AI36" s="65" t="str">
        <f>+$X$4</f>
        <v>(45min)</v>
      </c>
      <c r="AJ36" s="71" t="s">
        <v>46</v>
      </c>
      <c r="AK36" s="79">
        <f>+AE36+$V$6</f>
        <v>1.476388888888889</v>
      </c>
      <c r="AL36" s="80">
        <f>+AE36+$Y$6</f>
        <v>1.5423611111111111</v>
      </c>
      <c r="AM36" s="84">
        <f t="shared" si="14"/>
        <v>1.4923611111111112</v>
      </c>
      <c r="AN36" s="65">
        <f>+AM36+$V$6</f>
        <v>1.5409722222222224</v>
      </c>
      <c r="AO36" s="88" t="s">
        <v>47</v>
      </c>
      <c r="AP36" s="95">
        <f>+AM36+$Y$6</f>
        <v>1.6069444444444445</v>
      </c>
      <c r="AQ36" s="139" t="s">
        <v>49</v>
      </c>
      <c r="AR36" s="92"/>
    </row>
    <row r="37" spans="1:44" ht="19.5" hidden="1">
      <c r="A37" s="255">
        <v>28</v>
      </c>
      <c r="B37" s="166">
        <f t="shared" si="15"/>
        <v>0.29930555555555555</v>
      </c>
      <c r="C37" s="167"/>
      <c r="D37" s="52">
        <f t="shared" si="4"/>
        <v>0.32916666666666666</v>
      </c>
      <c r="E37" s="154" t="str">
        <f>+AA39</f>
        <v>B1</v>
      </c>
      <c r="F37" s="52">
        <f t="shared" si="6"/>
        <v>0.36388888888888887</v>
      </c>
      <c r="G37" s="152" t="str">
        <f>+AD39</f>
        <v>A1</v>
      </c>
      <c r="H37" s="52">
        <f t="shared" si="8"/>
        <v>0.39374999999999999</v>
      </c>
      <c r="I37" s="154" t="str">
        <f>+AG39</f>
        <v>B2</v>
      </c>
      <c r="J37" s="52">
        <f t="shared" si="10"/>
        <v>0.4284722222222222</v>
      </c>
      <c r="K37" s="152" t="str">
        <f>+AJ39</f>
        <v>A2</v>
      </c>
      <c r="L37" s="162"/>
      <c r="M37" s="188"/>
      <c r="N37" s="180"/>
      <c r="O37" s="181"/>
      <c r="P37" s="195" t="s">
        <v>99</v>
      </c>
      <c r="T37" s="5">
        <v>28</v>
      </c>
      <c r="U37" s="61">
        <f t="shared" ref="U37" si="39">+Y37-+$T$2</f>
        <v>0.26458333333333334</v>
      </c>
      <c r="V37" s="62">
        <f>+U37+$V$3</f>
        <v>0.29930555555555555</v>
      </c>
      <c r="W37" s="105"/>
      <c r="X37" s="63" t="str">
        <f>+$X$3</f>
        <v>(30min)</v>
      </c>
      <c r="Y37" s="68">
        <v>0.32916666666666666</v>
      </c>
      <c r="Z37" s="62" t="str">
        <f>+$U$3</f>
        <v>(30min)</v>
      </c>
      <c r="AA37" s="155" t="s">
        <v>19</v>
      </c>
      <c r="AB37" s="72">
        <f>+Y37+$V$3</f>
        <v>0.36388888888888887</v>
      </c>
      <c r="AC37" s="62" t="str">
        <f>+$X$3</f>
        <v>(30min)</v>
      </c>
      <c r="AD37" s="69" t="s">
        <v>22</v>
      </c>
      <c r="AE37" s="74">
        <f t="shared" ref="AE37:AE38" si="40">+Y37+$T$2</f>
        <v>0.39374999999999999</v>
      </c>
      <c r="AF37" s="62" t="str">
        <f>+$U$3</f>
        <v>(30min)</v>
      </c>
      <c r="AG37" s="155" t="s">
        <v>20</v>
      </c>
      <c r="AH37" s="76">
        <f>+AE37+$V$3</f>
        <v>0.4284722222222222</v>
      </c>
      <c r="AI37" s="62" t="str">
        <f>+$X$3</f>
        <v>(30min)</v>
      </c>
      <c r="AJ37" s="69" t="s">
        <v>21</v>
      </c>
      <c r="AK37" s="77">
        <f>+AE37+$V$5</f>
        <v>0.45277777777777778</v>
      </c>
      <c r="AL37" s="78">
        <f>+AE37+$Y$5</f>
        <v>0.4909722222222222</v>
      </c>
      <c r="AM37" s="214">
        <f t="shared" ref="AM37:AM38" si="41">+AE37+$T$2</f>
        <v>0.45833333333333331</v>
      </c>
      <c r="AN37" s="62">
        <f>+AM37+$V$5</f>
        <v>0.51736111111111105</v>
      </c>
      <c r="AO37" s="69"/>
      <c r="AP37" s="76">
        <f>+AM37+$Y$5</f>
        <v>0.55555555555555558</v>
      </c>
      <c r="AQ37" s="69"/>
      <c r="AR37" s="137" t="s">
        <v>99</v>
      </c>
    </row>
    <row r="38" spans="1:44" ht="20.25" hidden="1" thickBot="1">
      <c r="A38" s="256"/>
      <c r="B38" s="161">
        <f t="shared" si="15"/>
        <v>0</v>
      </c>
      <c r="C38" s="160"/>
      <c r="D38" s="153">
        <f t="shared" si="4"/>
        <v>0.76944444444444438</v>
      </c>
      <c r="E38" s="156" t="str">
        <f t="shared" ref="E38" si="42">+AA40</f>
        <v>E1</v>
      </c>
      <c r="F38" s="153">
        <f t="shared" si="6"/>
        <v>0.81111111111111101</v>
      </c>
      <c r="G38" s="156" t="str">
        <f t="shared" ref="G38" si="43">+AD40</f>
        <v>B3</v>
      </c>
      <c r="H38" s="153">
        <f t="shared" si="8"/>
        <v>0.8340277777777777</v>
      </c>
      <c r="I38" s="156" t="str">
        <f t="shared" ref="I38" si="44">+AG40</f>
        <v>E1</v>
      </c>
      <c r="J38" s="153">
        <f t="shared" si="10"/>
        <v>0.87569444444444433</v>
      </c>
      <c r="K38" s="156" t="str">
        <f t="shared" ref="K38" si="45">+AJ40</f>
        <v>B3</v>
      </c>
      <c r="L38" s="184"/>
      <c r="M38" s="185"/>
      <c r="N38" s="186"/>
      <c r="O38" s="187"/>
      <c r="P38" s="196" t="s">
        <v>88</v>
      </c>
      <c r="T38" s="224">
        <v>28</v>
      </c>
      <c r="U38" s="64"/>
      <c r="V38" s="65"/>
      <c r="W38" s="106"/>
      <c r="X38" s="66" t="str">
        <f>+$X$4</f>
        <v>(45min)</v>
      </c>
      <c r="Y38" s="70">
        <f>+Y37+$U$2</f>
        <v>0.76944444444444438</v>
      </c>
      <c r="Z38" s="65" t="str">
        <f>+$U$4</f>
        <v>(45min)</v>
      </c>
      <c r="AA38" s="191" t="s">
        <v>44</v>
      </c>
      <c r="AB38" s="73">
        <f>+Y38+$V$4</f>
        <v>0.81111111111111101</v>
      </c>
      <c r="AC38" s="65" t="str">
        <f>+$X$4</f>
        <v>(45min)</v>
      </c>
      <c r="AD38" s="71" t="s">
        <v>46</v>
      </c>
      <c r="AE38" s="70">
        <f t="shared" si="40"/>
        <v>0.8340277777777777</v>
      </c>
      <c r="AF38" s="75" t="str">
        <f>+$U$4</f>
        <v>(45min)</v>
      </c>
      <c r="AG38" s="191" t="s">
        <v>44</v>
      </c>
      <c r="AH38" s="73">
        <f>+AE38+$V$4</f>
        <v>0.87569444444444433</v>
      </c>
      <c r="AI38" s="65" t="str">
        <f>+$X$4</f>
        <v>(45min)</v>
      </c>
      <c r="AJ38" s="71" t="s">
        <v>46</v>
      </c>
      <c r="AK38" s="79">
        <f>+AE38+$V$6</f>
        <v>0.88263888888888886</v>
      </c>
      <c r="AL38" s="80">
        <f>+AE38+$Y$6</f>
        <v>0.94861111111111107</v>
      </c>
      <c r="AM38" s="82">
        <f t="shared" si="41"/>
        <v>0.89861111111111103</v>
      </c>
      <c r="AN38" s="65">
        <f>+AM38+$V$6</f>
        <v>0.94722222222222219</v>
      </c>
      <c r="AO38" s="88"/>
      <c r="AP38" s="138">
        <f>+AM38+$Y$6</f>
        <v>1.0131944444444443</v>
      </c>
      <c r="AQ38" s="139"/>
      <c r="AR38" s="140" t="s">
        <v>89</v>
      </c>
    </row>
    <row r="39" spans="1:44" ht="19.5" hidden="1">
      <c r="A39" s="255">
        <v>29</v>
      </c>
      <c r="B39" s="166">
        <f t="shared" si="15"/>
        <v>0.28333333333333333</v>
      </c>
      <c r="C39" s="167"/>
      <c r="D39" s="52">
        <f t="shared" si="4"/>
        <v>0.31319444444444444</v>
      </c>
      <c r="E39" s="212" t="s">
        <v>90</v>
      </c>
      <c r="F39" s="52">
        <f t="shared" si="6"/>
        <v>0.34791666666666665</v>
      </c>
      <c r="G39" s="152" t="s">
        <v>93</v>
      </c>
      <c r="H39" s="52">
        <f t="shared" si="8"/>
        <v>0.37777777777777777</v>
      </c>
      <c r="I39" s="154" t="s">
        <v>95</v>
      </c>
      <c r="J39" s="52">
        <f t="shared" si="10"/>
        <v>0.41249999999999998</v>
      </c>
      <c r="K39" s="152">
        <f>+AJ41</f>
        <v>0</v>
      </c>
      <c r="L39" s="162"/>
      <c r="M39" s="188"/>
      <c r="N39" s="180"/>
      <c r="O39" s="181"/>
      <c r="P39" s="195">
        <v>45</v>
      </c>
      <c r="T39" s="8">
        <v>29</v>
      </c>
      <c r="U39" s="61">
        <f t="shared" si="12"/>
        <v>0.24861111111111112</v>
      </c>
      <c r="V39" s="62">
        <f>+U39+$V$3</f>
        <v>0.28333333333333333</v>
      </c>
      <c r="W39" s="105"/>
      <c r="X39" s="63" t="str">
        <f>+$X$3</f>
        <v>(30min)</v>
      </c>
      <c r="Y39" s="68">
        <v>0.31319444444444444</v>
      </c>
      <c r="Z39" s="62" t="str">
        <f>+$U$3</f>
        <v>(30min)</v>
      </c>
      <c r="AA39" s="155" t="s">
        <v>19</v>
      </c>
      <c r="AB39" s="72">
        <f>+Y39+$V$3</f>
        <v>0.34791666666666665</v>
      </c>
      <c r="AC39" s="62" t="str">
        <f>+$X$3</f>
        <v>(30min)</v>
      </c>
      <c r="AD39" s="69" t="s">
        <v>22</v>
      </c>
      <c r="AE39" s="74">
        <f t="shared" si="13"/>
        <v>0.37777777777777777</v>
      </c>
      <c r="AF39" s="62" t="str">
        <f>+$U$3</f>
        <v>(30min)</v>
      </c>
      <c r="AG39" s="155" t="s">
        <v>20</v>
      </c>
      <c r="AH39" s="76">
        <f>+AE39+$V$3</f>
        <v>0.41249999999999998</v>
      </c>
      <c r="AI39" s="62" t="str">
        <f>+$X$3</f>
        <v>(30min)</v>
      </c>
      <c r="AJ39" s="69" t="s">
        <v>43</v>
      </c>
      <c r="AK39" s="77">
        <f>+AE39+$V$5</f>
        <v>0.43680555555555556</v>
      </c>
      <c r="AL39" s="78">
        <f>+AE39+$Y$5</f>
        <v>0.47499999999999998</v>
      </c>
      <c r="AM39" s="214">
        <f t="shared" si="14"/>
        <v>0.44236111111111109</v>
      </c>
      <c r="AN39" s="62">
        <f>+AM39+$V$5</f>
        <v>0.50138888888888888</v>
      </c>
      <c r="AO39" s="69"/>
      <c r="AP39" s="76">
        <f>+AM39+$Y$5</f>
        <v>0.5395833333333333</v>
      </c>
      <c r="AQ39" s="69"/>
      <c r="AR39" s="137">
        <v>45</v>
      </c>
    </row>
    <row r="40" spans="1:44" ht="20.25" hidden="1" thickBot="1">
      <c r="A40" s="256"/>
      <c r="B40" s="161">
        <f t="shared" si="15"/>
        <v>0</v>
      </c>
      <c r="C40" s="160"/>
      <c r="D40" s="153">
        <f t="shared" si="4"/>
        <v>0.75347222222222221</v>
      </c>
      <c r="E40" s="211" t="s">
        <v>91</v>
      </c>
      <c r="F40" s="153">
        <f t="shared" si="6"/>
        <v>0.79513888888888884</v>
      </c>
      <c r="G40" s="156" t="s">
        <v>94</v>
      </c>
      <c r="H40" s="153">
        <f t="shared" si="8"/>
        <v>0.81805555555555554</v>
      </c>
      <c r="I40" s="156" t="s">
        <v>91</v>
      </c>
      <c r="J40" s="153">
        <f t="shared" si="10"/>
        <v>0.85972222222222217</v>
      </c>
      <c r="K40" s="156">
        <f t="shared" ref="K40" si="46">+AJ42</f>
        <v>0</v>
      </c>
      <c r="L40" s="184"/>
      <c r="M40" s="185"/>
      <c r="N40" s="186"/>
      <c r="O40" s="187"/>
      <c r="P40" s="196"/>
      <c r="T40" s="7">
        <v>29</v>
      </c>
      <c r="U40" s="64"/>
      <c r="V40" s="65"/>
      <c r="W40" s="106"/>
      <c r="X40" s="66" t="str">
        <f>+$X$4</f>
        <v>(45min)</v>
      </c>
      <c r="Y40" s="70">
        <f>+Y39+$U$2</f>
        <v>0.75347222222222221</v>
      </c>
      <c r="Z40" s="65" t="str">
        <f>+$U$4</f>
        <v>(45min)</v>
      </c>
      <c r="AA40" s="191" t="s">
        <v>51</v>
      </c>
      <c r="AB40" s="73">
        <f>+Y40+$V$4</f>
        <v>0.79513888888888884</v>
      </c>
      <c r="AC40" s="65" t="str">
        <f>+$X$4</f>
        <v>(45min)</v>
      </c>
      <c r="AD40" s="71" t="s">
        <v>52</v>
      </c>
      <c r="AE40" s="70">
        <f t="shared" si="13"/>
        <v>0.81805555555555554</v>
      </c>
      <c r="AF40" s="75" t="str">
        <f>+$U$4</f>
        <v>(45min)</v>
      </c>
      <c r="AG40" s="191" t="s">
        <v>51</v>
      </c>
      <c r="AH40" s="73">
        <f>+AE40+$V$4</f>
        <v>0.85972222222222217</v>
      </c>
      <c r="AI40" s="65" t="str">
        <f>+$X$4</f>
        <v>(45min)</v>
      </c>
      <c r="AJ40" s="71" t="s">
        <v>46</v>
      </c>
      <c r="AK40" s="79">
        <f>+AE40+$V$6</f>
        <v>0.8666666666666667</v>
      </c>
      <c r="AL40" s="80">
        <f>+AE40+$Y$6</f>
        <v>0.93263888888888891</v>
      </c>
      <c r="AM40" s="82">
        <f t="shared" si="14"/>
        <v>0.88263888888888886</v>
      </c>
      <c r="AN40" s="65">
        <f>+AM40+$V$6</f>
        <v>0.93125000000000002</v>
      </c>
      <c r="AO40" s="88"/>
      <c r="AP40" s="138">
        <f>+AM40+$Y$6</f>
        <v>0.99722222222222223</v>
      </c>
      <c r="AQ40" s="139"/>
      <c r="AR40" s="140"/>
    </row>
    <row r="41" spans="1:44" ht="19.5">
      <c r="A41" s="219"/>
      <c r="B41" s="220"/>
      <c r="C41" s="221"/>
      <c r="D41" s="209"/>
      <c r="E41" s="218"/>
      <c r="F41" s="209"/>
      <c r="G41" s="210"/>
      <c r="H41" s="209"/>
      <c r="I41" s="210"/>
      <c r="J41" s="209"/>
      <c r="K41" s="210"/>
      <c r="L41" s="209"/>
      <c r="M41" s="222"/>
      <c r="N41" s="209"/>
      <c r="O41" s="222"/>
      <c r="P41" s="223"/>
      <c r="U41" t="s">
        <v>29</v>
      </c>
      <c r="V41" t="s">
        <v>36</v>
      </c>
      <c r="X41" t="s">
        <v>81</v>
      </c>
      <c r="AM41" t="s">
        <v>32</v>
      </c>
    </row>
    <row r="42" spans="1:44" ht="19.5">
      <c r="A42" s="189" t="s">
        <v>82</v>
      </c>
      <c r="G42" s="34"/>
      <c r="X42" t="s">
        <v>79</v>
      </c>
      <c r="Z42" t="s">
        <v>80</v>
      </c>
      <c r="AM42" t="s">
        <v>30</v>
      </c>
    </row>
    <row r="43" spans="1:44" ht="19.5">
      <c r="A43" s="189" t="s">
        <v>101</v>
      </c>
      <c r="B43" s="190"/>
      <c r="C43" s="190"/>
      <c r="D43" s="284" t="s">
        <v>84</v>
      </c>
      <c r="E43" s="285"/>
      <c r="F43" s="285"/>
      <c r="G43" s="285"/>
      <c r="H43" s="285"/>
      <c r="I43" s="189" t="s">
        <v>100</v>
      </c>
      <c r="J43" s="190"/>
      <c r="K43" s="190"/>
      <c r="L43" s="284" t="s">
        <v>85</v>
      </c>
      <c r="M43" s="285"/>
      <c r="N43" s="285"/>
      <c r="O43" s="285"/>
      <c r="P43" s="285"/>
      <c r="U43" s="30" t="s">
        <v>39</v>
      </c>
      <c r="V43" s="30"/>
      <c r="W43" s="30"/>
      <c r="X43" s="30"/>
    </row>
  </sheetData>
  <mergeCells count="43">
    <mergeCell ref="A39:A40"/>
    <mergeCell ref="B15:D15"/>
    <mergeCell ref="L43:P43"/>
    <mergeCell ref="D43:H43"/>
    <mergeCell ref="B20:D20"/>
    <mergeCell ref="B16:D16"/>
    <mergeCell ref="A37:A38"/>
    <mergeCell ref="O16:P16"/>
    <mergeCell ref="O17:P17"/>
    <mergeCell ref="O18:P18"/>
    <mergeCell ref="O19:P19"/>
    <mergeCell ref="O20:P20"/>
    <mergeCell ref="I16:L16"/>
    <mergeCell ref="I17:L17"/>
    <mergeCell ref="F18:H18"/>
    <mergeCell ref="T9:AL9"/>
    <mergeCell ref="T10:AL10"/>
    <mergeCell ref="I14:P14"/>
    <mergeCell ref="I15:P15"/>
    <mergeCell ref="U11:X11"/>
    <mergeCell ref="Y11:AB11"/>
    <mergeCell ref="V12:X12"/>
    <mergeCell ref="A13:P13"/>
    <mergeCell ref="D11:E11"/>
    <mergeCell ref="A14:D14"/>
    <mergeCell ref="E14:H14"/>
    <mergeCell ref="A12:L12"/>
    <mergeCell ref="B17:D17"/>
    <mergeCell ref="I18:L18"/>
    <mergeCell ref="B19:D19"/>
    <mergeCell ref="AQ12:AR12"/>
    <mergeCell ref="AK13:AN13"/>
    <mergeCell ref="AQ13:AR13"/>
    <mergeCell ref="AK14:AN14"/>
    <mergeCell ref="AQ14:AR14"/>
    <mergeCell ref="AK12:AN12"/>
    <mergeCell ref="V17:X17"/>
    <mergeCell ref="V13:X13"/>
    <mergeCell ref="V14:X14"/>
    <mergeCell ref="Z15:AB15"/>
    <mergeCell ref="AQ15:AR15"/>
    <mergeCell ref="AQ16:AR16"/>
    <mergeCell ref="V16:X16"/>
  </mergeCells>
  <phoneticPr fontId="1"/>
  <pageMargins left="0.7" right="0.7" top="0.75" bottom="0.75" header="0.3" footer="0.3"/>
  <pageSetup paperSize="9" scale="6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3"/>
  <sheetViews>
    <sheetView topLeftCell="A10" zoomScale="90" zoomScaleNormal="90" workbookViewId="0">
      <selection activeCell="R12" sqref="R12"/>
    </sheetView>
  </sheetViews>
  <sheetFormatPr defaultRowHeight="18.75"/>
  <cols>
    <col min="2" max="2" width="7.875" customWidth="1"/>
    <col min="3" max="3" width="4.5" customWidth="1"/>
    <col min="4" max="4" width="9.25" customWidth="1"/>
    <col min="5" max="5" width="4.875" customWidth="1"/>
    <col min="6" max="6" width="9.5" customWidth="1"/>
    <col min="7" max="7" width="5" customWidth="1"/>
    <col min="8" max="8" width="9.5" customWidth="1"/>
    <col min="9" max="9" width="4.875" customWidth="1"/>
    <col min="10" max="10" width="9.75" customWidth="1"/>
    <col min="11" max="11" width="4.875" customWidth="1"/>
    <col min="12" max="12" width="8" customWidth="1"/>
    <col min="13" max="13" width="3.75" customWidth="1"/>
    <col min="14" max="14" width="8.25" customWidth="1"/>
    <col min="15" max="15" width="4" customWidth="1"/>
    <col min="16" max="16" width="6.5" customWidth="1"/>
    <col min="21" max="22" width="8.75" customWidth="1"/>
    <col min="23" max="23" width="6.25" customWidth="1"/>
    <col min="24" max="24" width="5.5" customWidth="1"/>
    <col min="25" max="25" width="9.5" bestFit="1" customWidth="1"/>
    <col min="26" max="26" width="7.125" customWidth="1"/>
    <col min="27" max="27" width="8.125" customWidth="1"/>
    <col min="30" max="30" width="6.875" customWidth="1"/>
    <col min="32" max="32" width="8.75" customWidth="1"/>
    <col min="33" max="33" width="4" customWidth="1"/>
    <col min="36" max="36" width="3.375" customWidth="1"/>
    <col min="37" max="37" width="7.625" customWidth="1"/>
    <col min="42" max="43" width="8.75" customWidth="1"/>
    <col min="44" max="44" width="3.125" customWidth="1"/>
  </cols>
  <sheetData>
    <row r="1" spans="1:44">
      <c r="A1" s="228" t="s">
        <v>103</v>
      </c>
      <c r="B1" s="228"/>
      <c r="C1" s="228"/>
      <c r="D1" s="228"/>
      <c r="E1" s="228"/>
      <c r="F1" s="2"/>
      <c r="G1" s="2"/>
      <c r="H1" s="2"/>
      <c r="I1" s="2"/>
      <c r="J1" s="2"/>
      <c r="K1" s="2"/>
      <c r="L1" s="22"/>
      <c r="M1" s="22"/>
      <c r="N1" s="22"/>
      <c r="O1" s="22"/>
      <c r="P1" s="2"/>
      <c r="T1" t="s">
        <v>38</v>
      </c>
    </row>
    <row r="2" spans="1:44">
      <c r="A2" s="228"/>
      <c r="B2" s="21"/>
      <c r="C2" s="21"/>
      <c r="D2" s="23"/>
      <c r="E2" s="23"/>
      <c r="F2" s="23"/>
      <c r="G2" s="23"/>
      <c r="H2" s="21"/>
      <c r="I2" s="21"/>
      <c r="J2" s="23"/>
      <c r="K2" s="23"/>
      <c r="L2" s="23"/>
      <c r="M2" s="23"/>
      <c r="N2" s="23"/>
      <c r="O2" s="23"/>
      <c r="P2" s="25"/>
      <c r="T2" s="26">
        <v>6.458333333333334E-2</v>
      </c>
      <c r="U2" s="26">
        <v>0.44027777777777777</v>
      </c>
      <c r="V2" s="27" t="s">
        <v>0</v>
      </c>
      <c r="W2" s="27"/>
      <c r="X2" s="27"/>
      <c r="Y2" s="27"/>
      <c r="Z2" s="27"/>
    </row>
    <row r="3" spans="1:44">
      <c r="A3" s="228"/>
      <c r="B3" s="21"/>
      <c r="C3" s="21"/>
      <c r="D3" s="23"/>
      <c r="E3" s="23"/>
      <c r="F3" s="23"/>
      <c r="G3" s="23"/>
      <c r="H3" s="23"/>
      <c r="I3" s="23"/>
      <c r="J3" s="23"/>
      <c r="K3" s="23"/>
      <c r="L3" s="21"/>
      <c r="M3" s="21"/>
      <c r="N3" s="21"/>
      <c r="O3" s="21"/>
      <c r="P3" s="25"/>
      <c r="T3" s="27">
        <v>11</v>
      </c>
      <c r="U3" s="27" t="s">
        <v>104</v>
      </c>
      <c r="V3" s="26">
        <v>3.4722222222222224E-2</v>
      </c>
      <c r="W3" s="26"/>
      <c r="X3" s="27" t="s">
        <v>104</v>
      </c>
      <c r="Y3" s="27"/>
      <c r="Z3" s="27"/>
    </row>
    <row r="4" spans="1:44">
      <c r="A4" s="228"/>
      <c r="B4" s="21"/>
      <c r="C4" s="21"/>
      <c r="D4" s="23"/>
      <c r="E4" s="23"/>
      <c r="F4" s="24"/>
      <c r="G4" s="24"/>
      <c r="H4" s="21"/>
      <c r="I4" s="21"/>
      <c r="J4" s="24"/>
      <c r="K4" s="24"/>
      <c r="L4" s="21"/>
      <c r="M4" s="21"/>
      <c r="N4" s="21"/>
      <c r="O4" s="21"/>
      <c r="P4" s="16"/>
      <c r="T4" s="27">
        <v>12</v>
      </c>
      <c r="U4" s="26" t="s">
        <v>105</v>
      </c>
      <c r="V4" s="26">
        <v>4.1666666666666664E-2</v>
      </c>
      <c r="W4" s="26"/>
      <c r="X4" s="26" t="s">
        <v>105</v>
      </c>
      <c r="Y4" s="27"/>
      <c r="Z4" s="27"/>
    </row>
    <row r="5" spans="1:44">
      <c r="A5" s="228"/>
      <c r="B5" s="21"/>
      <c r="C5" s="21"/>
      <c r="D5" s="23"/>
      <c r="E5" s="23"/>
      <c r="F5" s="24"/>
      <c r="G5" s="24"/>
      <c r="H5" s="21"/>
      <c r="I5" s="21"/>
      <c r="J5" s="24"/>
      <c r="K5" s="24"/>
      <c r="L5" s="23"/>
      <c r="M5" s="23"/>
      <c r="N5" s="23"/>
      <c r="O5" s="23"/>
      <c r="P5" s="16"/>
      <c r="T5" s="27">
        <v>14</v>
      </c>
      <c r="U5" s="26"/>
      <c r="V5" s="26">
        <v>5.9027777777777783E-2</v>
      </c>
      <c r="W5" s="26"/>
      <c r="X5" s="27" t="s">
        <v>106</v>
      </c>
      <c r="Y5" s="26">
        <v>9.7222222222222224E-2</v>
      </c>
      <c r="Z5" s="27" t="s">
        <v>25</v>
      </c>
    </row>
    <row r="6" spans="1:44">
      <c r="A6" s="228"/>
      <c r="B6" s="21"/>
      <c r="C6" s="21"/>
      <c r="D6" s="23"/>
      <c r="E6" s="23"/>
      <c r="F6" s="24"/>
      <c r="G6" s="24"/>
      <c r="H6" s="24"/>
      <c r="I6" s="24"/>
      <c r="J6" s="24"/>
      <c r="K6" s="24"/>
      <c r="L6" s="21"/>
      <c r="M6" s="21"/>
      <c r="N6" s="21"/>
      <c r="O6" s="21"/>
      <c r="P6" s="16"/>
      <c r="T6" s="27">
        <v>15</v>
      </c>
      <c r="U6" s="26"/>
      <c r="V6" s="26">
        <v>4.8611111111111112E-2</v>
      </c>
      <c r="W6" s="26"/>
      <c r="X6" s="27" t="s">
        <v>33</v>
      </c>
      <c r="Y6" s="26">
        <v>0.11458333333333333</v>
      </c>
      <c r="Z6" s="27" t="s">
        <v>33</v>
      </c>
    </row>
    <row r="7" spans="1:44" ht="19.5" thickBot="1">
      <c r="A7" s="228"/>
      <c r="B7" s="21"/>
      <c r="C7" s="21"/>
      <c r="D7" s="23"/>
      <c r="E7" s="23"/>
      <c r="F7" s="24"/>
      <c r="G7" s="24"/>
      <c r="H7" s="21"/>
      <c r="I7" s="21"/>
      <c r="J7" s="24"/>
      <c r="K7" s="24"/>
      <c r="L7" s="21"/>
      <c r="M7" s="21"/>
      <c r="N7" s="21"/>
      <c r="O7" s="21"/>
      <c r="P7" s="16"/>
      <c r="T7" s="28">
        <v>17</v>
      </c>
      <c r="U7" s="28"/>
      <c r="V7" s="29">
        <v>1.0416666666666666E-2</v>
      </c>
      <c r="W7" s="29"/>
      <c r="X7" s="28" t="s">
        <v>24</v>
      </c>
      <c r="Y7" s="28"/>
      <c r="Z7" s="27"/>
    </row>
    <row r="8" spans="1:44">
      <c r="C8" s="228"/>
      <c r="D8" s="228"/>
      <c r="E8" s="228"/>
      <c r="F8" s="2"/>
      <c r="G8" s="2"/>
      <c r="H8" s="2"/>
      <c r="I8" s="2"/>
      <c r="J8" s="2"/>
      <c r="K8" s="2"/>
      <c r="L8" s="22"/>
      <c r="M8" s="22"/>
      <c r="N8" s="22"/>
      <c r="O8" s="22"/>
      <c r="P8" s="2"/>
      <c r="T8" s="9" t="s">
        <v>107</v>
      </c>
      <c r="U8" s="10"/>
      <c r="V8" s="151">
        <v>44409</v>
      </c>
      <c r="W8" s="10"/>
      <c r="X8" s="10"/>
      <c r="Y8" s="10"/>
      <c r="Z8" s="10"/>
      <c r="AA8" s="10"/>
      <c r="AB8" s="10"/>
      <c r="AC8" s="10"/>
      <c r="AD8" s="10"/>
      <c r="AE8" s="11"/>
      <c r="AF8" s="11"/>
      <c r="AG8" s="11"/>
      <c r="AH8" s="11"/>
      <c r="AI8" s="11"/>
      <c r="AJ8" s="11"/>
      <c r="AK8" s="11"/>
      <c r="AL8" s="12"/>
      <c r="AM8" s="17"/>
      <c r="AN8" s="17"/>
      <c r="AO8" s="17"/>
      <c r="AP8" s="17"/>
      <c r="AQ8" s="17"/>
      <c r="AR8" s="18"/>
    </row>
    <row r="9" spans="1:44">
      <c r="B9" s="228" t="s">
        <v>37</v>
      </c>
      <c r="C9" s="228"/>
      <c r="D9" s="228"/>
      <c r="E9" s="228"/>
      <c r="F9" s="2"/>
      <c r="G9" s="2"/>
      <c r="H9" s="2"/>
      <c r="I9" s="2"/>
      <c r="J9" s="2"/>
      <c r="K9" s="2"/>
      <c r="L9" s="22"/>
      <c r="M9" s="22"/>
      <c r="N9" s="22"/>
      <c r="O9" s="22"/>
      <c r="P9" s="2"/>
      <c r="T9" s="261" t="s">
        <v>108</v>
      </c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1"/>
      <c r="AN9" s="1"/>
      <c r="AO9" s="1"/>
      <c r="AP9" s="1"/>
      <c r="AQ9" s="1"/>
      <c r="AR9" s="19"/>
    </row>
    <row r="10" spans="1:44" ht="19.5" thickBo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28"/>
      <c r="O10" s="228"/>
      <c r="P10" s="228"/>
      <c r="T10" s="263" t="s">
        <v>10</v>
      </c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1"/>
      <c r="AN10" s="1"/>
      <c r="AO10" s="1"/>
      <c r="AP10" s="1"/>
      <c r="AQ10" s="1"/>
      <c r="AR10" s="19"/>
    </row>
    <row r="11" spans="1:44" ht="21" thickTop="1" thickBot="1">
      <c r="A11" s="37" t="s">
        <v>107</v>
      </c>
      <c r="B11" s="38"/>
      <c r="C11" s="38"/>
      <c r="D11" s="280">
        <f>+V8</f>
        <v>44409</v>
      </c>
      <c r="E11" s="281"/>
      <c r="F11" s="38"/>
      <c r="G11" s="38"/>
      <c r="H11" s="38"/>
      <c r="I11" s="38" t="s">
        <v>109</v>
      </c>
      <c r="J11" s="38"/>
      <c r="K11" s="38"/>
      <c r="L11" s="38"/>
      <c r="M11" s="38"/>
      <c r="N11" s="192"/>
      <c r="O11" s="192"/>
      <c r="P11" s="39"/>
      <c r="T11" s="227"/>
      <c r="U11" s="271" t="s">
        <v>66</v>
      </c>
      <c r="V11" s="272"/>
      <c r="W11" s="272"/>
      <c r="X11" s="273"/>
      <c r="Y11" s="271" t="s">
        <v>110</v>
      </c>
      <c r="Z11" s="272"/>
      <c r="AA11" s="272"/>
      <c r="AB11" s="273"/>
      <c r="AC11" s="228"/>
      <c r="AD11" s="228"/>
      <c r="AE11" s="1"/>
      <c r="AF11" s="1"/>
      <c r="AG11" s="1"/>
      <c r="AH11" s="1"/>
      <c r="AI11" s="1"/>
      <c r="AJ11" s="1"/>
      <c r="AK11" s="103"/>
      <c r="AQ11" s="1"/>
      <c r="AR11" s="19"/>
    </row>
    <row r="12" spans="1:44" ht="19.5">
      <c r="A12" s="282" t="s">
        <v>108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29"/>
      <c r="N12" s="229"/>
      <c r="O12" s="229"/>
      <c r="P12" s="41"/>
      <c r="T12" s="227"/>
      <c r="U12" s="100" t="s">
        <v>111</v>
      </c>
      <c r="V12" s="274" t="s">
        <v>42</v>
      </c>
      <c r="W12" s="275"/>
      <c r="X12" s="276"/>
      <c r="Y12" s="100" t="s">
        <v>112</v>
      </c>
      <c r="Z12" s="141" t="s">
        <v>113</v>
      </c>
      <c r="AA12" s="143"/>
      <c r="AB12" s="144"/>
      <c r="AC12" s="1"/>
      <c r="AD12" s="1"/>
      <c r="AE12" s="1"/>
      <c r="AF12" s="1"/>
      <c r="AG12" s="1"/>
      <c r="AH12" s="1"/>
      <c r="AI12" s="1"/>
      <c r="AJ12" s="19"/>
      <c r="AK12" s="252" t="s">
        <v>114</v>
      </c>
      <c r="AL12" s="253"/>
      <c r="AM12" s="253"/>
      <c r="AN12" s="254"/>
      <c r="AO12" s="55" t="s">
        <v>6</v>
      </c>
      <c r="AP12" s="56"/>
      <c r="AQ12" s="242" t="s">
        <v>115</v>
      </c>
      <c r="AR12" s="243"/>
    </row>
    <row r="13" spans="1:44" ht="20.25" thickBot="1">
      <c r="A13" s="277" t="s">
        <v>10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9"/>
      <c r="T13" s="227"/>
      <c r="U13" s="53" t="s">
        <v>116</v>
      </c>
      <c r="V13" s="234" t="s">
        <v>117</v>
      </c>
      <c r="W13" s="235"/>
      <c r="X13" s="236"/>
      <c r="Y13" s="145"/>
      <c r="Z13" s="35"/>
      <c r="AA13" s="36"/>
      <c r="AB13" s="146"/>
      <c r="AC13" s="1"/>
      <c r="AD13" s="1"/>
      <c r="AE13" s="1"/>
      <c r="AF13" s="1"/>
      <c r="AG13" s="1"/>
      <c r="AH13" s="1"/>
      <c r="AI13" s="1"/>
      <c r="AJ13" s="19"/>
      <c r="AK13" s="244" t="s">
        <v>118</v>
      </c>
      <c r="AL13" s="245"/>
      <c r="AM13" s="245"/>
      <c r="AN13" s="246"/>
      <c r="AO13" s="43" t="s">
        <v>6</v>
      </c>
      <c r="AP13" s="44"/>
      <c r="AQ13" s="247" t="s">
        <v>115</v>
      </c>
      <c r="AR13" s="248"/>
    </row>
    <row r="14" spans="1:44" ht="20.25" thickBot="1">
      <c r="A14" s="271" t="s">
        <v>66</v>
      </c>
      <c r="B14" s="272"/>
      <c r="C14" s="272"/>
      <c r="D14" s="273"/>
      <c r="E14" s="271" t="s">
        <v>110</v>
      </c>
      <c r="F14" s="272"/>
      <c r="G14" s="272"/>
      <c r="H14" s="273"/>
      <c r="I14" s="265" t="s">
        <v>65</v>
      </c>
      <c r="J14" s="266"/>
      <c r="K14" s="266"/>
      <c r="L14" s="266"/>
      <c r="M14" s="266"/>
      <c r="N14" s="266"/>
      <c r="O14" s="266"/>
      <c r="P14" s="267"/>
      <c r="T14" s="227"/>
      <c r="U14" s="53" t="s">
        <v>19</v>
      </c>
      <c r="V14" s="234" t="s">
        <v>67</v>
      </c>
      <c r="W14" s="237"/>
      <c r="X14" s="236"/>
      <c r="Y14" s="53" t="s">
        <v>119</v>
      </c>
      <c r="Z14" s="102" t="s">
        <v>120</v>
      </c>
      <c r="AA14" s="147"/>
      <c r="AB14" s="148"/>
      <c r="AC14" s="1"/>
      <c r="AD14" s="1"/>
      <c r="AE14" s="1"/>
      <c r="AF14" s="1"/>
      <c r="AG14" s="1"/>
      <c r="AH14" s="1"/>
      <c r="AI14" s="1"/>
      <c r="AJ14" s="19"/>
      <c r="AK14" s="249" t="s">
        <v>121</v>
      </c>
      <c r="AL14" s="245"/>
      <c r="AM14" s="245"/>
      <c r="AN14" s="246"/>
      <c r="AO14" s="45" t="s">
        <v>122</v>
      </c>
      <c r="AP14" s="46"/>
      <c r="AQ14" s="250" t="s">
        <v>115</v>
      </c>
      <c r="AR14" s="251"/>
    </row>
    <row r="15" spans="1:44" ht="20.25" thickBot="1">
      <c r="A15" s="100" t="s">
        <v>111</v>
      </c>
      <c r="B15" s="274" t="s">
        <v>42</v>
      </c>
      <c r="C15" s="275"/>
      <c r="D15" s="276"/>
      <c r="E15" s="100" t="s">
        <v>112</v>
      </c>
      <c r="F15" s="141" t="s">
        <v>113</v>
      </c>
      <c r="G15" s="143"/>
      <c r="H15" s="144"/>
      <c r="I15" s="268" t="s">
        <v>72</v>
      </c>
      <c r="J15" s="269"/>
      <c r="K15" s="269"/>
      <c r="L15" s="269"/>
      <c r="M15" s="269"/>
      <c r="N15" s="269"/>
      <c r="O15" s="269"/>
      <c r="P15" s="270"/>
      <c r="T15" s="227"/>
      <c r="U15" s="53" t="s">
        <v>46</v>
      </c>
      <c r="V15" s="102" t="s">
        <v>69</v>
      </c>
      <c r="W15" s="147"/>
      <c r="X15" s="148"/>
      <c r="Y15" s="53" t="s">
        <v>123</v>
      </c>
      <c r="Z15" s="234" t="s">
        <v>124</v>
      </c>
      <c r="AA15" s="237"/>
      <c r="AB15" s="236"/>
      <c r="AC15" s="1"/>
      <c r="AD15" s="1"/>
      <c r="AE15" s="1"/>
      <c r="AF15" s="1"/>
      <c r="AG15" s="1"/>
      <c r="AH15" s="1"/>
      <c r="AI15" s="1"/>
      <c r="AJ15" s="19"/>
      <c r="AK15" s="57" t="s">
        <v>125</v>
      </c>
      <c r="AL15" s="47"/>
      <c r="AM15" s="42" t="s">
        <v>126</v>
      </c>
      <c r="AN15" s="47"/>
      <c r="AO15" s="48" t="s">
        <v>2</v>
      </c>
      <c r="AP15" s="49"/>
      <c r="AQ15" s="238" t="s">
        <v>127</v>
      </c>
      <c r="AR15" s="239"/>
    </row>
    <row r="16" spans="1:44" ht="20.25" thickBot="1">
      <c r="A16" s="53" t="s">
        <v>58</v>
      </c>
      <c r="B16" s="234" t="s">
        <v>55</v>
      </c>
      <c r="C16" s="235"/>
      <c r="D16" s="236"/>
      <c r="E16" s="145"/>
      <c r="F16" s="35"/>
      <c r="G16" s="36"/>
      <c r="H16" s="146"/>
      <c r="I16" s="252" t="s">
        <v>114</v>
      </c>
      <c r="J16" s="286"/>
      <c r="K16" s="286"/>
      <c r="L16" s="287"/>
      <c r="M16" s="55" t="s">
        <v>6</v>
      </c>
      <c r="N16" s="56"/>
      <c r="O16" s="242" t="s">
        <v>115</v>
      </c>
      <c r="P16" s="243"/>
      <c r="T16" s="227"/>
      <c r="U16" s="53" t="s">
        <v>128</v>
      </c>
      <c r="V16" s="234" t="s">
        <v>50</v>
      </c>
      <c r="W16" s="237"/>
      <c r="X16" s="236"/>
      <c r="Y16" s="53" t="s">
        <v>56</v>
      </c>
      <c r="Z16" s="102" t="s">
        <v>59</v>
      </c>
      <c r="AA16" s="147"/>
      <c r="AB16" s="148"/>
      <c r="AC16" s="1"/>
      <c r="AD16" s="1"/>
      <c r="AE16" s="1"/>
      <c r="AF16" s="1"/>
      <c r="AG16" s="1"/>
      <c r="AH16" s="1"/>
      <c r="AI16" s="1"/>
      <c r="AJ16" s="19"/>
      <c r="AK16" s="58" t="s">
        <v>129</v>
      </c>
      <c r="AL16" s="51"/>
      <c r="AM16" s="50" t="s">
        <v>130</v>
      </c>
      <c r="AN16" s="51"/>
      <c r="AO16" s="59" t="s">
        <v>3</v>
      </c>
      <c r="AP16" s="60"/>
      <c r="AQ16" s="240" t="s">
        <v>131</v>
      </c>
      <c r="AR16" s="241"/>
    </row>
    <row r="17" spans="1:44" ht="20.25" thickBot="1">
      <c r="A17" s="53" t="s">
        <v>19</v>
      </c>
      <c r="B17" s="234" t="s">
        <v>67</v>
      </c>
      <c r="C17" s="237"/>
      <c r="D17" s="236"/>
      <c r="E17" s="53" t="s">
        <v>119</v>
      </c>
      <c r="F17" s="102" t="s">
        <v>120</v>
      </c>
      <c r="G17" s="147"/>
      <c r="H17" s="148"/>
      <c r="I17" s="244" t="s">
        <v>132</v>
      </c>
      <c r="J17" s="257"/>
      <c r="K17" s="257"/>
      <c r="L17" s="258"/>
      <c r="M17" s="43" t="s">
        <v>122</v>
      </c>
      <c r="N17" s="44"/>
      <c r="O17" s="247" t="s">
        <v>115</v>
      </c>
      <c r="P17" s="248"/>
      <c r="T17" s="20"/>
      <c r="U17" s="54" t="s">
        <v>133</v>
      </c>
      <c r="V17" s="231" t="s">
        <v>70</v>
      </c>
      <c r="W17" s="232"/>
      <c r="X17" s="233"/>
      <c r="Y17" s="54" t="s">
        <v>45</v>
      </c>
      <c r="Z17" s="142" t="s">
        <v>71</v>
      </c>
      <c r="AA17" s="149"/>
      <c r="AB17" s="150"/>
      <c r="AC17" s="1"/>
      <c r="AD17" s="1"/>
      <c r="AE17" s="1"/>
      <c r="AF17" s="1"/>
      <c r="AG17" s="1"/>
      <c r="AH17" s="1"/>
      <c r="AI17" s="1"/>
      <c r="AJ17" s="14"/>
      <c r="AQ17" s="103"/>
      <c r="AR17" s="104"/>
    </row>
    <row r="18" spans="1:44" ht="19.5">
      <c r="A18" s="53" t="s">
        <v>134</v>
      </c>
      <c r="B18" s="102" t="s">
        <v>69</v>
      </c>
      <c r="C18" s="147"/>
      <c r="D18" s="148"/>
      <c r="E18" s="53" t="s">
        <v>123</v>
      </c>
      <c r="F18" s="234" t="s">
        <v>124</v>
      </c>
      <c r="G18" s="237"/>
      <c r="H18" s="236"/>
      <c r="I18" s="249" t="s">
        <v>98</v>
      </c>
      <c r="J18" s="257"/>
      <c r="K18" s="257"/>
      <c r="L18" s="258"/>
      <c r="M18" s="45" t="s">
        <v>122</v>
      </c>
      <c r="N18" s="46"/>
      <c r="O18" s="250" t="s">
        <v>115</v>
      </c>
      <c r="P18" s="251"/>
      <c r="T18" s="107"/>
      <c r="U18" s="110" t="s">
        <v>31</v>
      </c>
      <c r="V18" s="111" t="s">
        <v>34</v>
      </c>
      <c r="W18" s="111"/>
      <c r="X18" s="112" t="s">
        <v>23</v>
      </c>
      <c r="Y18" s="113" t="s">
        <v>135</v>
      </c>
      <c r="Z18" s="111" t="s">
        <v>136</v>
      </c>
      <c r="AA18" s="112" t="s">
        <v>137</v>
      </c>
      <c r="AB18" s="114" t="s">
        <v>17</v>
      </c>
      <c r="AC18" s="111" t="s">
        <v>136</v>
      </c>
      <c r="AD18" s="112" t="s">
        <v>137</v>
      </c>
      <c r="AE18" s="113" t="s">
        <v>17</v>
      </c>
      <c r="AF18" s="111" t="s">
        <v>136</v>
      </c>
      <c r="AG18" s="112" t="s">
        <v>137</v>
      </c>
      <c r="AH18" s="114" t="s">
        <v>135</v>
      </c>
      <c r="AI18" s="111" t="s">
        <v>136</v>
      </c>
      <c r="AJ18" s="112" t="s">
        <v>137</v>
      </c>
      <c r="AK18" s="130" t="s">
        <v>26</v>
      </c>
      <c r="AL18" s="115"/>
      <c r="AM18" s="113" t="s">
        <v>138</v>
      </c>
      <c r="AN18" s="111" t="s">
        <v>64</v>
      </c>
      <c r="AO18" s="112"/>
      <c r="AP18" s="114"/>
      <c r="AQ18" s="116"/>
      <c r="AR18" s="18"/>
    </row>
    <row r="19" spans="1:44" ht="19.5">
      <c r="A19" s="53" t="s">
        <v>128</v>
      </c>
      <c r="B19" s="234" t="s">
        <v>50</v>
      </c>
      <c r="C19" s="237"/>
      <c r="D19" s="236"/>
      <c r="E19" s="53" t="s">
        <v>56</v>
      </c>
      <c r="F19" s="102" t="s">
        <v>59</v>
      </c>
      <c r="G19" s="147"/>
      <c r="H19" s="148"/>
      <c r="I19" s="57" t="s">
        <v>14</v>
      </c>
      <c r="J19" s="47"/>
      <c r="K19" s="42" t="s">
        <v>126</v>
      </c>
      <c r="L19" s="47"/>
      <c r="M19" s="48" t="s">
        <v>2</v>
      </c>
      <c r="N19" s="49"/>
      <c r="O19" s="238" t="s">
        <v>15</v>
      </c>
      <c r="P19" s="239"/>
      <c r="T19" s="108"/>
      <c r="U19" s="117" t="s">
        <v>78</v>
      </c>
      <c r="V19" s="118"/>
      <c r="W19" s="118"/>
      <c r="X19" s="119"/>
      <c r="Y19" s="120" t="s">
        <v>139</v>
      </c>
      <c r="Z19" s="118"/>
      <c r="AA19" s="128"/>
      <c r="AB19" s="118"/>
      <c r="AC19" s="118"/>
      <c r="AD19" s="119"/>
      <c r="AE19" s="133" t="s">
        <v>75</v>
      </c>
      <c r="AF19" s="121"/>
      <c r="AG19" s="121"/>
      <c r="AH19" s="122"/>
      <c r="AI19" s="118"/>
      <c r="AJ19" s="119"/>
      <c r="AK19" s="131" t="s">
        <v>140</v>
      </c>
      <c r="AL19" s="136"/>
      <c r="AM19" s="120" t="s">
        <v>76</v>
      </c>
      <c r="AN19" s="118"/>
      <c r="AO19" s="118"/>
      <c r="AP19" s="118"/>
      <c r="AQ19" s="135"/>
      <c r="AR19" s="101"/>
    </row>
    <row r="20" spans="1:44" ht="20.25" thickBot="1">
      <c r="A20" s="54" t="s">
        <v>44</v>
      </c>
      <c r="B20" s="231" t="s">
        <v>70</v>
      </c>
      <c r="C20" s="232"/>
      <c r="D20" s="233"/>
      <c r="E20" s="54" t="s">
        <v>45</v>
      </c>
      <c r="F20" s="142" t="s">
        <v>141</v>
      </c>
      <c r="G20" s="149"/>
      <c r="H20" s="150"/>
      <c r="I20" s="58" t="s">
        <v>129</v>
      </c>
      <c r="J20" s="51"/>
      <c r="K20" s="50" t="s">
        <v>130</v>
      </c>
      <c r="L20" s="51"/>
      <c r="M20" s="59" t="s">
        <v>3</v>
      </c>
      <c r="N20" s="60"/>
      <c r="O20" s="240" t="s">
        <v>131</v>
      </c>
      <c r="P20" s="241"/>
      <c r="T20" s="109"/>
      <c r="U20" s="123"/>
      <c r="V20" s="124"/>
      <c r="W20" s="124"/>
      <c r="X20" s="125"/>
      <c r="Y20" s="126" t="s">
        <v>73</v>
      </c>
      <c r="Z20" s="124"/>
      <c r="AA20" s="129"/>
      <c r="AB20" s="124"/>
      <c r="AC20" s="124"/>
      <c r="AD20" s="125"/>
      <c r="AE20" s="126" t="s">
        <v>74</v>
      </c>
      <c r="AF20" s="124"/>
      <c r="AG20" s="124"/>
      <c r="AH20" s="124"/>
      <c r="AI20" s="124"/>
      <c r="AJ20" s="125"/>
      <c r="AK20" s="132" t="s">
        <v>63</v>
      </c>
      <c r="AL20" s="129"/>
      <c r="AM20" s="126" t="s">
        <v>77</v>
      </c>
      <c r="AN20" s="124"/>
      <c r="AO20" s="124"/>
      <c r="AP20" s="124"/>
      <c r="AQ20" s="127"/>
      <c r="AR20" s="134"/>
    </row>
    <row r="21" spans="1:44" ht="19.5">
      <c r="A21" s="255">
        <v>31</v>
      </c>
      <c r="B21" s="157">
        <f t="shared" ref="B21:B24" si="0">+V21</f>
        <v>0.3</v>
      </c>
      <c r="C21" s="158"/>
      <c r="D21" s="52">
        <f>+Y21</f>
        <v>0.3298611111111111</v>
      </c>
      <c r="E21" s="154" t="str">
        <f>+AA23</f>
        <v>B1</v>
      </c>
      <c r="F21" s="52">
        <f>+AB21</f>
        <v>0.36458333333333331</v>
      </c>
      <c r="G21" s="152" t="str">
        <f>+AD23</f>
        <v>A1</v>
      </c>
      <c r="H21" s="52">
        <f>+AE21</f>
        <v>0.39444444444444443</v>
      </c>
      <c r="I21" s="154" t="str">
        <f>+AG23</f>
        <v>B2</v>
      </c>
      <c r="J21" s="52">
        <f>+AH21</f>
        <v>0.42916666666666664</v>
      </c>
      <c r="K21" s="152" t="str">
        <f>+AJ23</f>
        <v>A2</v>
      </c>
      <c r="L21" s="168" t="s">
        <v>21</v>
      </c>
      <c r="M21" s="169">
        <f>+AO23</f>
        <v>0</v>
      </c>
      <c r="N21" s="170"/>
      <c r="O21" s="171">
        <f>+AQ23</f>
        <v>0</v>
      </c>
      <c r="P21" s="193" t="s">
        <v>86</v>
      </c>
      <c r="T21" s="206">
        <v>44408</v>
      </c>
      <c r="U21" s="61">
        <f t="shared" ref="U21" si="1">+Y21-+$T$2</f>
        <v>0.26527777777777778</v>
      </c>
      <c r="V21" s="62">
        <f>+U21+$V$3</f>
        <v>0.3</v>
      </c>
      <c r="W21" s="105"/>
      <c r="X21" s="63" t="str">
        <f>+$X$3</f>
        <v>(30min)</v>
      </c>
      <c r="Y21" s="68">
        <v>0.3298611111111111</v>
      </c>
      <c r="Z21" s="62" t="str">
        <f>+$U$3</f>
        <v>(30min)</v>
      </c>
      <c r="AA21" s="155" t="s">
        <v>19</v>
      </c>
      <c r="AB21" s="72">
        <f>+Y21+$V$3</f>
        <v>0.36458333333333331</v>
      </c>
      <c r="AC21" s="62" t="str">
        <f>+$X$3</f>
        <v>(30min)</v>
      </c>
      <c r="AD21" s="69" t="s">
        <v>111</v>
      </c>
      <c r="AE21" s="74">
        <f t="shared" ref="AE21:AE40" si="2">+Y21+$T$2</f>
        <v>0.39444444444444443</v>
      </c>
      <c r="AF21" s="62" t="str">
        <f>+$U$3</f>
        <v>(30min)</v>
      </c>
      <c r="AG21" s="155" t="s">
        <v>20</v>
      </c>
      <c r="AH21" s="76">
        <f>+AE21+$V$3</f>
        <v>0.42916666666666664</v>
      </c>
      <c r="AI21" s="62" t="str">
        <f>+$X$3</f>
        <v>(30min)</v>
      </c>
      <c r="AJ21" s="69" t="s">
        <v>21</v>
      </c>
      <c r="AK21" s="77">
        <f>+AE21+$V$5</f>
        <v>0.45347222222222222</v>
      </c>
      <c r="AL21" s="78">
        <f>+AE21+$Y$5</f>
        <v>0.49166666666666664</v>
      </c>
      <c r="AM21" s="214">
        <f t="shared" ref="AM21:AM40" si="3">+AE21+$T$2</f>
        <v>0.45902777777777776</v>
      </c>
      <c r="AN21" s="62">
        <f>+AM21+$V$5</f>
        <v>0.51805555555555549</v>
      </c>
      <c r="AO21" s="81"/>
      <c r="AP21" s="76">
        <f>+AM21+$Y$5</f>
        <v>0.55625000000000002</v>
      </c>
      <c r="AQ21" s="94"/>
      <c r="AR21" s="89" t="s">
        <v>142</v>
      </c>
    </row>
    <row r="22" spans="1:44" ht="20.25" thickBot="1">
      <c r="A22" s="256"/>
      <c r="B22" s="159">
        <f t="shared" si="0"/>
        <v>0</v>
      </c>
      <c r="C22" s="160"/>
      <c r="D22" s="153">
        <f t="shared" ref="D22:D40" si="4">+Y22</f>
        <v>0.77013888888888893</v>
      </c>
      <c r="E22" s="156" t="str">
        <f t="shared" ref="E22:E26" si="5">+AA24</f>
        <v>E1</v>
      </c>
      <c r="F22" s="153">
        <f t="shared" ref="F22:F40" si="6">+AB22</f>
        <v>0.81180555555555556</v>
      </c>
      <c r="G22" s="156" t="str">
        <f t="shared" ref="G22:G26" si="7">+AD24</f>
        <v>B3</v>
      </c>
      <c r="H22" s="153">
        <f t="shared" ref="H22:H40" si="8">+AE22</f>
        <v>0.83472222222222225</v>
      </c>
      <c r="I22" s="156" t="str">
        <f t="shared" ref="I22:I26" si="9">+AG24</f>
        <v>E1</v>
      </c>
      <c r="J22" s="153">
        <f t="shared" ref="J22:J40" si="10">+AH22</f>
        <v>0.87638888888888888</v>
      </c>
      <c r="K22" s="156" t="str">
        <f t="shared" ref="K22:K24" si="11">+AJ24</f>
        <v>B3</v>
      </c>
      <c r="L22" s="161"/>
      <c r="M22" s="172">
        <f>+AO24</f>
        <v>0</v>
      </c>
      <c r="N22" s="173"/>
      <c r="O22" s="174">
        <f>+AQ24</f>
        <v>0</v>
      </c>
      <c r="P22" s="194"/>
      <c r="T22" s="108"/>
      <c r="U22" s="64"/>
      <c r="V22" s="65"/>
      <c r="W22" s="106"/>
      <c r="X22" s="66" t="str">
        <f>+$X$4</f>
        <v>(45min)</v>
      </c>
      <c r="Y22" s="70">
        <f>+Y21+$U$2</f>
        <v>0.77013888888888893</v>
      </c>
      <c r="Z22" s="65" t="str">
        <f>+$U$4</f>
        <v>(45min)</v>
      </c>
      <c r="AA22" s="191" t="s">
        <v>133</v>
      </c>
      <c r="AB22" s="73">
        <f>+Y22+$V$4</f>
        <v>0.81180555555555556</v>
      </c>
      <c r="AC22" s="65" t="str">
        <f>+$X$4</f>
        <v>(45min)</v>
      </c>
      <c r="AD22" s="71" t="s">
        <v>46</v>
      </c>
      <c r="AE22" s="70">
        <f t="shared" si="2"/>
        <v>0.83472222222222225</v>
      </c>
      <c r="AF22" s="75" t="str">
        <f>+$U$4</f>
        <v>(45min)</v>
      </c>
      <c r="AG22" s="191" t="s">
        <v>133</v>
      </c>
      <c r="AH22" s="73">
        <f>+AE22+$V$4</f>
        <v>0.87638888888888888</v>
      </c>
      <c r="AI22" s="65" t="str">
        <f>+$X$4</f>
        <v>(45min)</v>
      </c>
      <c r="AJ22" s="71" t="s">
        <v>134</v>
      </c>
      <c r="AK22" s="79">
        <f>+AE22+$V$6</f>
        <v>0.88333333333333341</v>
      </c>
      <c r="AL22" s="80">
        <f>+AE22+$Y$6</f>
        <v>0.94930555555555562</v>
      </c>
      <c r="AM22" s="82">
        <f t="shared" si="3"/>
        <v>0.89930555555555558</v>
      </c>
      <c r="AN22" s="65">
        <f>+AM22+$V$6</f>
        <v>0.94791666666666674</v>
      </c>
      <c r="AO22" s="83"/>
      <c r="AP22" s="95">
        <f>+AM22+$Y$6</f>
        <v>1.0138888888888888</v>
      </c>
      <c r="AQ22" s="96"/>
      <c r="AR22" s="90"/>
    </row>
    <row r="23" spans="1:44" ht="19.5">
      <c r="A23" s="255">
        <v>1</v>
      </c>
      <c r="B23" s="157">
        <f t="shared" si="0"/>
        <v>0.28402777777777777</v>
      </c>
      <c r="C23" s="158"/>
      <c r="D23" s="52">
        <f t="shared" si="4"/>
        <v>0.31388888888888888</v>
      </c>
      <c r="E23" s="154" t="str">
        <f>+AA25</f>
        <v>B1</v>
      </c>
      <c r="F23" s="52">
        <f t="shared" si="6"/>
        <v>0.34861111111111109</v>
      </c>
      <c r="G23" s="152" t="str">
        <f>+AD25</f>
        <v>A1</v>
      </c>
      <c r="H23" s="52">
        <f t="shared" si="8"/>
        <v>0.37847222222222221</v>
      </c>
      <c r="I23" s="154" t="str">
        <f>+AG25</f>
        <v>B2</v>
      </c>
      <c r="J23" s="52">
        <f t="shared" si="10"/>
        <v>0.41319444444444442</v>
      </c>
      <c r="K23" s="152" t="str">
        <f>+AJ25</f>
        <v>A2</v>
      </c>
      <c r="L23" s="157"/>
      <c r="M23" s="158">
        <f>+AO25</f>
        <v>0</v>
      </c>
      <c r="N23" s="175"/>
      <c r="O23" s="171">
        <f>+AQ25</f>
        <v>0</v>
      </c>
      <c r="P23" s="193">
        <v>45</v>
      </c>
      <c r="T23" s="3">
        <v>1</v>
      </c>
      <c r="U23" s="61">
        <f t="shared" ref="U23:U39" si="12">+Y23-+$T$2</f>
        <v>0.24930555555555556</v>
      </c>
      <c r="V23" s="62">
        <f>+U23+$V$3</f>
        <v>0.28402777777777777</v>
      </c>
      <c r="W23" s="105"/>
      <c r="X23" s="63" t="str">
        <f>+$X$3</f>
        <v>(30min)</v>
      </c>
      <c r="Y23" s="68">
        <v>0.31388888888888888</v>
      </c>
      <c r="Z23" s="62" t="str">
        <f>+$U$3</f>
        <v>(30min)</v>
      </c>
      <c r="AA23" s="155" t="s">
        <v>143</v>
      </c>
      <c r="AB23" s="72">
        <f>+Y23+$V$3</f>
        <v>0.34861111111111109</v>
      </c>
      <c r="AC23" s="62" t="str">
        <f>+$X$3</f>
        <v>(30min)</v>
      </c>
      <c r="AD23" s="69" t="s">
        <v>22</v>
      </c>
      <c r="AE23" s="74">
        <f t="shared" si="2"/>
        <v>0.37847222222222221</v>
      </c>
      <c r="AF23" s="62" t="str">
        <f>+$U$3</f>
        <v>(30min)</v>
      </c>
      <c r="AG23" s="155" t="s">
        <v>20</v>
      </c>
      <c r="AH23" s="76">
        <f>+AE23+$V$3</f>
        <v>0.41319444444444442</v>
      </c>
      <c r="AI23" s="62" t="str">
        <f>+$X$3</f>
        <v>(30min)</v>
      </c>
      <c r="AJ23" s="69" t="s">
        <v>112</v>
      </c>
      <c r="AK23" s="77">
        <f>+AE23+$V$5</f>
        <v>0.4375</v>
      </c>
      <c r="AL23" s="78">
        <f>+AE23+$Y$5</f>
        <v>0.47569444444444442</v>
      </c>
      <c r="AM23" s="214">
        <f t="shared" si="3"/>
        <v>0.44305555555555554</v>
      </c>
      <c r="AN23" s="62">
        <f>+AM23+$V$5</f>
        <v>0.50208333333333333</v>
      </c>
      <c r="AO23" s="81"/>
      <c r="AP23" s="76">
        <f>+AM23+$Y$5</f>
        <v>0.54027777777777775</v>
      </c>
      <c r="AQ23" s="94"/>
      <c r="AR23" s="89">
        <v>45</v>
      </c>
    </row>
    <row r="24" spans="1:44" ht="20.25" thickBot="1">
      <c r="A24" s="259"/>
      <c r="B24" s="159">
        <f t="shared" si="0"/>
        <v>0</v>
      </c>
      <c r="C24" s="160"/>
      <c r="D24" s="153">
        <f t="shared" si="4"/>
        <v>0.75416666666666665</v>
      </c>
      <c r="E24" s="156" t="str">
        <f t="shared" si="5"/>
        <v>E2</v>
      </c>
      <c r="F24" s="153">
        <f t="shared" si="6"/>
        <v>0.79583333333333328</v>
      </c>
      <c r="G24" s="156" t="str">
        <f t="shared" si="7"/>
        <v>B3</v>
      </c>
      <c r="H24" s="153">
        <f t="shared" si="8"/>
        <v>0.81874999999999998</v>
      </c>
      <c r="I24" s="156" t="str">
        <f t="shared" si="9"/>
        <v>E1</v>
      </c>
      <c r="J24" s="153">
        <f t="shared" si="10"/>
        <v>0.86041666666666661</v>
      </c>
      <c r="K24" s="156" t="str">
        <f t="shared" si="11"/>
        <v>B3</v>
      </c>
      <c r="L24" s="159"/>
      <c r="M24" s="160"/>
      <c r="N24" s="207"/>
      <c r="O24" s="208"/>
      <c r="P24" s="196"/>
      <c r="T24" s="4">
        <v>1</v>
      </c>
      <c r="U24" s="64"/>
      <c r="V24" s="65"/>
      <c r="W24" s="106"/>
      <c r="X24" s="66" t="str">
        <f>+$X$4</f>
        <v>(45min)</v>
      </c>
      <c r="Y24" s="70">
        <f>+Y23+$U$2</f>
        <v>0.75416666666666665</v>
      </c>
      <c r="Z24" s="65" t="str">
        <f>+$U$4</f>
        <v>(45min)</v>
      </c>
      <c r="AA24" s="191" t="s">
        <v>133</v>
      </c>
      <c r="AB24" s="73">
        <f>+Y24+$V$4</f>
        <v>0.79583333333333328</v>
      </c>
      <c r="AC24" s="65" t="str">
        <f>+$X$4</f>
        <v>(45min)</v>
      </c>
      <c r="AD24" s="71" t="s">
        <v>46</v>
      </c>
      <c r="AE24" s="70">
        <f t="shared" si="2"/>
        <v>0.81874999999999998</v>
      </c>
      <c r="AF24" s="75" t="str">
        <f>+$U$4</f>
        <v>(45min)</v>
      </c>
      <c r="AG24" s="191" t="s">
        <v>144</v>
      </c>
      <c r="AH24" s="73">
        <f>+AE24+$V$4</f>
        <v>0.86041666666666661</v>
      </c>
      <c r="AI24" s="65" t="str">
        <f>+$X$4</f>
        <v>(45min)</v>
      </c>
      <c r="AJ24" s="71" t="s">
        <v>145</v>
      </c>
      <c r="AK24" s="79">
        <f>+AE24+$V$6</f>
        <v>0.86736111111111114</v>
      </c>
      <c r="AL24" s="80">
        <f>+AE24+$Y$6</f>
        <v>0.93333333333333335</v>
      </c>
      <c r="AM24" s="82">
        <f t="shared" si="3"/>
        <v>0.8833333333333333</v>
      </c>
      <c r="AN24" s="65">
        <f>+AM24+$V$6</f>
        <v>0.93194444444444446</v>
      </c>
      <c r="AO24" s="83"/>
      <c r="AP24" s="95">
        <f>+AM24+$Y$6</f>
        <v>0.99791666666666667</v>
      </c>
      <c r="AQ24" s="96"/>
      <c r="AR24" s="90"/>
    </row>
    <row r="25" spans="1:44" ht="19.5">
      <c r="A25" s="260">
        <v>7</v>
      </c>
      <c r="B25" s="213">
        <f>+V25</f>
        <v>0.31597222222222227</v>
      </c>
      <c r="C25" s="163" t="s">
        <v>22</v>
      </c>
      <c r="D25" s="201">
        <f t="shared" si="4"/>
        <v>0.34583333333333338</v>
      </c>
      <c r="E25" s="154" t="str">
        <f>+AA27</f>
        <v>B1</v>
      </c>
      <c r="F25" s="201">
        <f t="shared" si="6"/>
        <v>0.38055555555555559</v>
      </c>
      <c r="G25" s="152" t="str">
        <f>+AD27</f>
        <v>A1</v>
      </c>
      <c r="H25" s="201">
        <f t="shared" si="8"/>
        <v>0.41041666666666671</v>
      </c>
      <c r="I25" s="154" t="str">
        <f>+AG27</f>
        <v>B2</v>
      </c>
      <c r="J25" s="201">
        <f t="shared" si="10"/>
        <v>0.44513888888888892</v>
      </c>
      <c r="K25" s="202"/>
      <c r="L25" s="166"/>
      <c r="M25" s="167"/>
      <c r="N25" s="203"/>
      <c r="O25" s="204"/>
      <c r="P25" s="205">
        <v>23</v>
      </c>
      <c r="T25" s="5">
        <v>7</v>
      </c>
      <c r="U25" s="67">
        <f t="shared" si="12"/>
        <v>0.28125000000000006</v>
      </c>
      <c r="V25" s="62">
        <f>+U25+$V$3</f>
        <v>0.31597222222222227</v>
      </c>
      <c r="W25" s="105" t="s">
        <v>92</v>
      </c>
      <c r="X25" s="63" t="str">
        <f>+$X$3</f>
        <v>(30min)</v>
      </c>
      <c r="Y25" s="68">
        <v>0.34583333333333338</v>
      </c>
      <c r="Z25" s="62" t="str">
        <f>+$U$3</f>
        <v>(30min)</v>
      </c>
      <c r="AA25" s="155" t="s">
        <v>146</v>
      </c>
      <c r="AB25" s="72">
        <f>+Y25+$V$3</f>
        <v>0.38055555555555559</v>
      </c>
      <c r="AC25" s="62" t="str">
        <f>+$X$3</f>
        <v>(30min)</v>
      </c>
      <c r="AD25" s="69" t="s">
        <v>22</v>
      </c>
      <c r="AE25" s="74">
        <f t="shared" si="2"/>
        <v>0.41041666666666671</v>
      </c>
      <c r="AF25" s="62" t="str">
        <f>+$U$3</f>
        <v>(30min)</v>
      </c>
      <c r="AG25" s="155" t="s">
        <v>147</v>
      </c>
      <c r="AH25" s="76">
        <f>+AE25+$V$3</f>
        <v>0.44513888888888892</v>
      </c>
      <c r="AI25" s="62" t="str">
        <f>+$X$3</f>
        <v>(30min)</v>
      </c>
      <c r="AJ25" s="69" t="s">
        <v>21</v>
      </c>
      <c r="AK25" s="77">
        <f>+AE25+$V$5</f>
        <v>0.4694444444444445</v>
      </c>
      <c r="AL25" s="78">
        <f>+AE25+$Y$5</f>
        <v>0.50763888888888897</v>
      </c>
      <c r="AM25" s="214">
        <f t="shared" si="3"/>
        <v>0.47500000000000003</v>
      </c>
      <c r="AN25" s="62">
        <f>+AM25+$V$5</f>
        <v>0.53402777777777777</v>
      </c>
      <c r="AO25" s="81"/>
      <c r="AP25" s="76">
        <f>+AM25+$Y$5</f>
        <v>0.5722222222222223</v>
      </c>
      <c r="AQ25" s="94"/>
      <c r="AR25" s="89">
        <v>23</v>
      </c>
    </row>
    <row r="26" spans="1:44" ht="20.25" thickBot="1">
      <c r="A26" s="259"/>
      <c r="B26" s="161">
        <f t="shared" ref="B26:B40" si="13">+V26</f>
        <v>0</v>
      </c>
      <c r="C26" s="160"/>
      <c r="D26" s="153">
        <f t="shared" si="4"/>
        <v>0.7861111111111112</v>
      </c>
      <c r="E26" s="156" t="str">
        <f t="shared" si="5"/>
        <v>E1</v>
      </c>
      <c r="F26" s="153">
        <f t="shared" si="6"/>
        <v>0.82777777777777783</v>
      </c>
      <c r="G26" s="156" t="str">
        <f t="shared" si="7"/>
        <v>B3</v>
      </c>
      <c r="H26" s="153">
        <f t="shared" si="8"/>
        <v>0.85069444444444453</v>
      </c>
      <c r="I26" s="156" t="str">
        <f t="shared" si="9"/>
        <v>E1</v>
      </c>
      <c r="J26" s="153">
        <f t="shared" si="10"/>
        <v>0.89236111111111116</v>
      </c>
      <c r="K26" s="156" t="str">
        <f t="shared" ref="K26" si="14">+AJ26</f>
        <v>B3</v>
      </c>
      <c r="L26" s="164"/>
      <c r="M26" s="176"/>
      <c r="N26" s="177"/>
      <c r="O26" s="178"/>
      <c r="P26" s="194"/>
      <c r="T26" s="6">
        <v>7</v>
      </c>
      <c r="U26" s="64"/>
      <c r="V26" s="65"/>
      <c r="W26" s="106"/>
      <c r="X26" s="66" t="str">
        <f>+$X$4</f>
        <v>(45min)</v>
      </c>
      <c r="Y26" s="70">
        <f>+Y25+$U$2</f>
        <v>0.7861111111111112</v>
      </c>
      <c r="Z26" s="65" t="str">
        <f>+$U$4</f>
        <v>(45min)</v>
      </c>
      <c r="AA26" s="191" t="s">
        <v>45</v>
      </c>
      <c r="AB26" s="73">
        <f>+Y26+$V$4</f>
        <v>0.82777777777777783</v>
      </c>
      <c r="AC26" s="65" t="str">
        <f>+$X$4</f>
        <v>(45min)</v>
      </c>
      <c r="AD26" s="71" t="s">
        <v>46</v>
      </c>
      <c r="AE26" s="70">
        <f t="shared" si="2"/>
        <v>0.85069444444444453</v>
      </c>
      <c r="AF26" s="75" t="str">
        <f>+$U$4</f>
        <v>(45min)</v>
      </c>
      <c r="AG26" s="191" t="s">
        <v>133</v>
      </c>
      <c r="AH26" s="73">
        <f>+AE26+$V$4</f>
        <v>0.89236111111111116</v>
      </c>
      <c r="AI26" s="65" t="str">
        <f>+$X$4</f>
        <v>(45min)</v>
      </c>
      <c r="AJ26" s="71" t="s">
        <v>134</v>
      </c>
      <c r="AK26" s="79">
        <f>+AE26+$V$6</f>
        <v>0.89930555555555569</v>
      </c>
      <c r="AL26" s="80">
        <f>+AE26+$Y$6</f>
        <v>0.9652777777777779</v>
      </c>
      <c r="AM26" s="82">
        <f t="shared" si="3"/>
        <v>0.91527777777777786</v>
      </c>
      <c r="AN26" s="65">
        <f>+AM26+$V$6</f>
        <v>0.96388888888888902</v>
      </c>
      <c r="AO26" s="85"/>
      <c r="AP26" s="95">
        <f>+AM26+$Y$6</f>
        <v>1.0298611111111111</v>
      </c>
      <c r="AQ26" s="97"/>
      <c r="AR26" s="90"/>
    </row>
    <row r="27" spans="1:44" ht="19.5">
      <c r="A27" s="255">
        <v>8</v>
      </c>
      <c r="B27" s="157">
        <f t="shared" si="13"/>
        <v>0.3</v>
      </c>
      <c r="C27" s="163"/>
      <c r="D27" s="52">
        <f t="shared" si="4"/>
        <v>0.3298611111111111</v>
      </c>
      <c r="E27" s="154" t="str">
        <f>+AA27</f>
        <v>B1</v>
      </c>
      <c r="F27" s="52">
        <f t="shared" si="6"/>
        <v>0.36458333333333331</v>
      </c>
      <c r="G27" s="152" t="str">
        <f>+AD27</f>
        <v>A1</v>
      </c>
      <c r="H27" s="52">
        <f t="shared" si="8"/>
        <v>0.39444444444444443</v>
      </c>
      <c r="I27" s="154" t="str">
        <f>+AG27</f>
        <v>B2</v>
      </c>
      <c r="J27" s="52">
        <f t="shared" si="10"/>
        <v>0.42916666666666664</v>
      </c>
      <c r="K27" s="152" t="str">
        <f>+AJ27</f>
        <v>A2</v>
      </c>
      <c r="L27" s="157">
        <f>+J27+$T$2</f>
        <v>0.49374999999999997</v>
      </c>
      <c r="M27" s="158">
        <f t="shared" ref="M27:M35" si="15">+AO27</f>
        <v>0</v>
      </c>
      <c r="N27" s="175"/>
      <c r="O27" s="179">
        <f t="shared" ref="O27:O35" si="16">+AQ27</f>
        <v>0</v>
      </c>
      <c r="P27" s="195" t="s">
        <v>148</v>
      </c>
      <c r="T27" s="5">
        <v>8</v>
      </c>
      <c r="U27" s="61">
        <f t="shared" si="12"/>
        <v>0.26527777777777778</v>
      </c>
      <c r="V27" s="62">
        <f>+U27+$V$3</f>
        <v>0.3</v>
      </c>
      <c r="W27" s="105"/>
      <c r="X27" s="63" t="str">
        <f>+$X$3</f>
        <v>(30min)</v>
      </c>
      <c r="Y27" s="68">
        <v>0.3298611111111111</v>
      </c>
      <c r="Z27" s="62" t="str">
        <f>+$U$3</f>
        <v>(30min)</v>
      </c>
      <c r="AA27" s="155" t="s">
        <v>143</v>
      </c>
      <c r="AB27" s="72">
        <f>+Y27+$V$3</f>
        <v>0.36458333333333331</v>
      </c>
      <c r="AC27" s="62" t="str">
        <f>+$X$3</f>
        <v>(30min)</v>
      </c>
      <c r="AD27" s="69" t="s">
        <v>22</v>
      </c>
      <c r="AE27" s="74">
        <f t="shared" si="2"/>
        <v>0.39444444444444443</v>
      </c>
      <c r="AF27" s="62" t="str">
        <f>+$U$3</f>
        <v>(30min)</v>
      </c>
      <c r="AG27" s="155" t="s">
        <v>20</v>
      </c>
      <c r="AH27" s="76">
        <f>+AE27+$V$3</f>
        <v>0.42916666666666664</v>
      </c>
      <c r="AI27" s="62" t="str">
        <f>+$X$3</f>
        <v>(30min)</v>
      </c>
      <c r="AJ27" s="69" t="s">
        <v>21</v>
      </c>
      <c r="AK27" s="77">
        <f>+AE27+$V$5</f>
        <v>0.45347222222222222</v>
      </c>
      <c r="AL27" s="78">
        <f>+AE27+$Y$5</f>
        <v>0.49166666666666664</v>
      </c>
      <c r="AM27" s="214">
        <f t="shared" si="3"/>
        <v>0.45902777777777776</v>
      </c>
      <c r="AN27" s="62">
        <f>+AM27+$V$5</f>
        <v>0.51805555555555549</v>
      </c>
      <c r="AO27" s="81"/>
      <c r="AP27" s="76">
        <f>+AM27+$Y$5</f>
        <v>0.55625000000000002</v>
      </c>
      <c r="AQ27" s="98"/>
      <c r="AR27" s="91" t="s">
        <v>99</v>
      </c>
    </row>
    <row r="28" spans="1:44" ht="20.25" thickBot="1">
      <c r="A28" s="256"/>
      <c r="B28" s="161">
        <f t="shared" si="13"/>
        <v>0</v>
      </c>
      <c r="C28" s="165"/>
      <c r="D28" s="153">
        <f t="shared" si="4"/>
        <v>0.77013888888888893</v>
      </c>
      <c r="E28" s="156" t="str">
        <f t="shared" ref="E28" si="17">+AA28</f>
        <v>E1</v>
      </c>
      <c r="F28" s="153">
        <f t="shared" si="6"/>
        <v>0.81180555555555556</v>
      </c>
      <c r="G28" s="156" t="str">
        <f t="shared" ref="G28" si="18">+AD28</f>
        <v>B3</v>
      </c>
      <c r="H28" s="153">
        <f t="shared" si="8"/>
        <v>0.83472222222222225</v>
      </c>
      <c r="I28" s="156" t="str">
        <f t="shared" ref="I28" si="19">+AG28</f>
        <v>E1</v>
      </c>
      <c r="J28" s="153">
        <f t="shared" si="10"/>
        <v>0.87638888888888888</v>
      </c>
      <c r="K28" s="156" t="str">
        <f t="shared" ref="K28" si="20">+AJ28</f>
        <v>B3</v>
      </c>
      <c r="L28" s="161"/>
      <c r="M28" s="172">
        <f t="shared" si="15"/>
        <v>0</v>
      </c>
      <c r="N28" s="173"/>
      <c r="O28" s="174">
        <f t="shared" si="16"/>
        <v>0</v>
      </c>
      <c r="P28" s="194"/>
      <c r="T28" s="7">
        <v>8</v>
      </c>
      <c r="U28" s="64"/>
      <c r="V28" s="65"/>
      <c r="W28" s="106"/>
      <c r="X28" s="66" t="str">
        <f>+$X$4</f>
        <v>(45min)</v>
      </c>
      <c r="Y28" s="70">
        <f>+Y27+$U$2</f>
        <v>0.77013888888888893</v>
      </c>
      <c r="Z28" s="65" t="str">
        <f>+$U$4</f>
        <v>(45min)</v>
      </c>
      <c r="AA28" s="191" t="s">
        <v>44</v>
      </c>
      <c r="AB28" s="73">
        <f>+Y28+$V$4</f>
        <v>0.81180555555555556</v>
      </c>
      <c r="AC28" s="65" t="str">
        <f>+$X$4</f>
        <v>(45min)</v>
      </c>
      <c r="AD28" s="71" t="s">
        <v>46</v>
      </c>
      <c r="AE28" s="70">
        <f t="shared" si="2"/>
        <v>0.83472222222222225</v>
      </c>
      <c r="AF28" s="75" t="str">
        <f>+$U$4</f>
        <v>(45min)</v>
      </c>
      <c r="AG28" s="191" t="s">
        <v>44</v>
      </c>
      <c r="AH28" s="73">
        <f>+AE28+$V$4</f>
        <v>0.87638888888888888</v>
      </c>
      <c r="AI28" s="65" t="str">
        <f>+$X$4</f>
        <v>(45min)</v>
      </c>
      <c r="AJ28" s="71" t="s">
        <v>46</v>
      </c>
      <c r="AK28" s="79">
        <f>+AE28+$V$6</f>
        <v>0.88333333333333341</v>
      </c>
      <c r="AL28" s="80">
        <f>+AE28+$Y$6</f>
        <v>0.94930555555555562</v>
      </c>
      <c r="AM28" s="82">
        <f t="shared" si="3"/>
        <v>0.89930555555555558</v>
      </c>
      <c r="AN28" s="65">
        <f>+AM28+$V$6</f>
        <v>0.94791666666666674</v>
      </c>
      <c r="AO28" s="86"/>
      <c r="AP28" s="95">
        <f>+AM28+$Y$6</f>
        <v>1.0138888888888888</v>
      </c>
      <c r="AQ28" s="99"/>
      <c r="AR28" s="92"/>
    </row>
    <row r="29" spans="1:44" ht="19.5">
      <c r="A29" s="255">
        <v>14</v>
      </c>
      <c r="B29" s="157">
        <f t="shared" si="13"/>
        <v>0.26805555555555555</v>
      </c>
      <c r="C29" s="158"/>
      <c r="D29" s="52">
        <f t="shared" si="4"/>
        <v>0.29791666666666666</v>
      </c>
      <c r="E29" s="154" t="str">
        <f>+AA29</f>
        <v>B1</v>
      </c>
      <c r="F29" s="52">
        <f t="shared" si="6"/>
        <v>0.33263888888888887</v>
      </c>
      <c r="G29" s="152" t="str">
        <f>+AD29</f>
        <v>A1</v>
      </c>
      <c r="H29" s="52">
        <f t="shared" si="8"/>
        <v>0.36249999999999999</v>
      </c>
      <c r="I29" s="154" t="str">
        <f>+AG29</f>
        <v>B2</v>
      </c>
      <c r="J29" s="52">
        <f t="shared" si="10"/>
        <v>0.3972222222222222</v>
      </c>
      <c r="K29" s="152" t="str">
        <f>+AJ29</f>
        <v>A2</v>
      </c>
      <c r="L29" s="162">
        <f>+J29+$T$2</f>
        <v>0.46180555555555552</v>
      </c>
      <c r="M29" s="163" t="str">
        <f t="shared" si="15"/>
        <v>C</v>
      </c>
      <c r="N29" s="217">
        <f>+L29+$T$2</f>
        <v>0.52638888888888891</v>
      </c>
      <c r="O29" s="215" t="s">
        <v>56</v>
      </c>
      <c r="P29" s="195">
        <v>67</v>
      </c>
      <c r="T29" s="5">
        <v>14</v>
      </c>
      <c r="U29" s="61">
        <f t="shared" si="12"/>
        <v>0.23333333333333334</v>
      </c>
      <c r="V29" s="62">
        <f>+U29+$V$3</f>
        <v>0.26805555555555555</v>
      </c>
      <c r="W29" s="105"/>
      <c r="X29" s="63" t="str">
        <f>+$X$3</f>
        <v>(30min)</v>
      </c>
      <c r="Y29" s="68">
        <v>0.29791666666666666</v>
      </c>
      <c r="Z29" s="62" t="str">
        <f>+$U$3</f>
        <v>(30min)</v>
      </c>
      <c r="AA29" s="155" t="s">
        <v>19</v>
      </c>
      <c r="AB29" s="72">
        <f>+Y29+$V$3</f>
        <v>0.33263888888888887</v>
      </c>
      <c r="AC29" s="62" t="str">
        <f>+$X$3</f>
        <v>(30min)</v>
      </c>
      <c r="AD29" s="69" t="s">
        <v>22</v>
      </c>
      <c r="AE29" s="74">
        <f t="shared" si="2"/>
        <v>0.36249999999999999</v>
      </c>
      <c r="AF29" s="62" t="str">
        <f>+$U$3</f>
        <v>(30min)</v>
      </c>
      <c r="AG29" s="155" t="s">
        <v>20</v>
      </c>
      <c r="AH29" s="76">
        <f>+AE29+$V$3</f>
        <v>0.3972222222222222</v>
      </c>
      <c r="AI29" s="62" t="str">
        <f>+$X$3</f>
        <v>(30min)</v>
      </c>
      <c r="AJ29" s="69" t="s">
        <v>21</v>
      </c>
      <c r="AK29" s="77">
        <f>+AE29+$V$5</f>
        <v>0.42152777777777778</v>
      </c>
      <c r="AL29" s="78">
        <f>+AE29+$Y$5</f>
        <v>0.4597222222222222</v>
      </c>
      <c r="AM29" s="87">
        <f t="shared" si="3"/>
        <v>0.42708333333333331</v>
      </c>
      <c r="AN29" s="62">
        <f>+AM29+$V$5</f>
        <v>0.4861111111111111</v>
      </c>
      <c r="AO29" s="69" t="s">
        <v>57</v>
      </c>
      <c r="AP29" s="76">
        <f>+AM29+$Y$5</f>
        <v>0.52430555555555558</v>
      </c>
      <c r="AQ29" s="69" t="s">
        <v>57</v>
      </c>
      <c r="AR29" s="93">
        <v>67</v>
      </c>
    </row>
    <row r="30" spans="1:44" ht="20.25" thickBot="1">
      <c r="A30" s="256"/>
      <c r="B30" s="161">
        <f t="shared" si="13"/>
        <v>0</v>
      </c>
      <c r="C30" s="160"/>
      <c r="D30" s="197">
        <f t="shared" si="4"/>
        <v>0.73819444444444438</v>
      </c>
      <c r="E30" s="198" t="str">
        <f t="shared" ref="E30" si="21">+AA30</f>
        <v>E1</v>
      </c>
      <c r="F30" s="197">
        <f t="shared" si="6"/>
        <v>0.77986111111111101</v>
      </c>
      <c r="G30" s="198" t="str">
        <f t="shared" ref="G30" si="22">+AD30</f>
        <v>B3</v>
      </c>
      <c r="H30" s="199">
        <f t="shared" si="8"/>
        <v>0.8027777777777777</v>
      </c>
      <c r="I30" s="200" t="str">
        <f t="shared" ref="I30" si="23">+AG30</f>
        <v>E1</v>
      </c>
      <c r="J30" s="199">
        <f t="shared" si="10"/>
        <v>0.84444444444444433</v>
      </c>
      <c r="K30" s="200" t="str">
        <f t="shared" ref="K30" si="24">+AJ30</f>
        <v>B3</v>
      </c>
      <c r="L30" s="164">
        <f>+J30+$T$2</f>
        <v>0.90902777777777766</v>
      </c>
      <c r="M30" s="183" t="str">
        <f>+AO30</f>
        <v>B4</v>
      </c>
      <c r="N30" s="164">
        <f>+L30+$T$2</f>
        <v>0.97361111111111098</v>
      </c>
      <c r="O30" s="216" t="s">
        <v>96</v>
      </c>
      <c r="P30" s="194"/>
      <c r="T30" s="7">
        <v>14</v>
      </c>
      <c r="U30" s="64"/>
      <c r="V30" s="65"/>
      <c r="W30" s="106"/>
      <c r="X30" s="66" t="str">
        <f>+$X$4</f>
        <v>(45min)</v>
      </c>
      <c r="Y30" s="70">
        <f>+Y29+$U$2</f>
        <v>0.73819444444444438</v>
      </c>
      <c r="Z30" s="65" t="str">
        <f>+$U$4</f>
        <v>(45min)</v>
      </c>
      <c r="AA30" s="191" t="s">
        <v>44</v>
      </c>
      <c r="AB30" s="73">
        <f>+Y30+$V$4</f>
        <v>0.77986111111111101</v>
      </c>
      <c r="AC30" s="65" t="str">
        <f>+$X$4</f>
        <v>(45min)</v>
      </c>
      <c r="AD30" s="71" t="s">
        <v>46</v>
      </c>
      <c r="AE30" s="70">
        <f t="shared" si="2"/>
        <v>0.8027777777777777</v>
      </c>
      <c r="AF30" s="75" t="str">
        <f>+$U$4</f>
        <v>(45min)</v>
      </c>
      <c r="AG30" s="191" t="s">
        <v>44</v>
      </c>
      <c r="AH30" s="73">
        <f>+AE30+$V$4</f>
        <v>0.84444444444444433</v>
      </c>
      <c r="AI30" s="65" t="str">
        <f>+$X$4</f>
        <v>(45min)</v>
      </c>
      <c r="AJ30" s="71" t="s">
        <v>46</v>
      </c>
      <c r="AK30" s="79">
        <f>+AE30+$V$6</f>
        <v>0.85138888888888886</v>
      </c>
      <c r="AL30" s="80">
        <f>+AE30+$Y$6</f>
        <v>0.91736111111111107</v>
      </c>
      <c r="AM30" s="84">
        <f t="shared" si="3"/>
        <v>0.86736111111111103</v>
      </c>
      <c r="AN30" s="65">
        <f>+AM30+$V$6</f>
        <v>0.91597222222222219</v>
      </c>
      <c r="AO30" s="85" t="s">
        <v>47</v>
      </c>
      <c r="AP30" s="95">
        <f>+AM30+$Y$6</f>
        <v>0.9819444444444444</v>
      </c>
      <c r="AQ30" s="97" t="s">
        <v>49</v>
      </c>
      <c r="AR30" s="92"/>
    </row>
    <row r="31" spans="1:44" ht="19.5">
      <c r="A31" s="255">
        <v>15</v>
      </c>
      <c r="B31" s="162">
        <f t="shared" si="13"/>
        <v>0.31597222222222227</v>
      </c>
      <c r="C31" s="163" t="s">
        <v>22</v>
      </c>
      <c r="D31" s="52">
        <f t="shared" si="4"/>
        <v>0.34583333333333338</v>
      </c>
      <c r="E31" s="154" t="str">
        <f>+AA31</f>
        <v>B1</v>
      </c>
      <c r="F31" s="52">
        <f t="shared" si="6"/>
        <v>0.38055555555555559</v>
      </c>
      <c r="G31" s="152" t="str">
        <f>+AD31</f>
        <v>A1</v>
      </c>
      <c r="H31" s="52">
        <f t="shared" si="8"/>
        <v>0.41041666666666671</v>
      </c>
      <c r="I31" s="154" t="str">
        <f>+AG31</f>
        <v>B2</v>
      </c>
      <c r="J31" s="52">
        <f t="shared" si="10"/>
        <v>0.44513888888888892</v>
      </c>
      <c r="K31" s="152" t="str">
        <f>+AJ31</f>
        <v>A2</v>
      </c>
      <c r="L31" s="162"/>
      <c r="M31" s="163"/>
      <c r="N31" s="180"/>
      <c r="O31" s="181"/>
      <c r="P31" s="195">
        <v>89</v>
      </c>
      <c r="T31" s="5">
        <v>15</v>
      </c>
      <c r="U31" s="67">
        <f t="shared" si="12"/>
        <v>0.28125000000000006</v>
      </c>
      <c r="V31" s="62">
        <f>+U31+$V$3</f>
        <v>0.31597222222222227</v>
      </c>
      <c r="W31" s="105" t="s">
        <v>92</v>
      </c>
      <c r="X31" s="63" t="str">
        <f>+$X$3</f>
        <v>(30min)</v>
      </c>
      <c r="Y31" s="68">
        <v>0.34583333333333338</v>
      </c>
      <c r="Z31" s="62" t="str">
        <f>+$U$3</f>
        <v>(30min)</v>
      </c>
      <c r="AA31" s="155" t="s">
        <v>19</v>
      </c>
      <c r="AB31" s="72">
        <f>+Y31+$V$3</f>
        <v>0.38055555555555559</v>
      </c>
      <c r="AC31" s="62" t="str">
        <f>+$X$3</f>
        <v>(30min)</v>
      </c>
      <c r="AD31" s="69" t="s">
        <v>22</v>
      </c>
      <c r="AE31" s="74">
        <f t="shared" si="2"/>
        <v>0.41041666666666671</v>
      </c>
      <c r="AF31" s="62" t="str">
        <f>+$U$3</f>
        <v>(30min)</v>
      </c>
      <c r="AG31" s="155" t="s">
        <v>20</v>
      </c>
      <c r="AH31" s="76">
        <f>+AE31+$V$3</f>
        <v>0.44513888888888892</v>
      </c>
      <c r="AI31" s="62" t="str">
        <f>+$X$3</f>
        <v>(30min)</v>
      </c>
      <c r="AJ31" s="69" t="s">
        <v>21</v>
      </c>
      <c r="AK31" s="77">
        <f>+AE31+$V$5</f>
        <v>0.4694444444444445</v>
      </c>
      <c r="AL31" s="78">
        <f>+AE31+$Y$5</f>
        <v>0.50763888888888897</v>
      </c>
      <c r="AM31" s="214">
        <f t="shared" si="3"/>
        <v>0.47500000000000003</v>
      </c>
      <c r="AN31" s="62">
        <f>+AM31+$V$5</f>
        <v>0.53402777777777777</v>
      </c>
      <c r="AO31" s="69"/>
      <c r="AP31" s="76">
        <f>+AM31+$Y$5</f>
        <v>0.5722222222222223</v>
      </c>
      <c r="AQ31" s="69"/>
      <c r="AR31" s="91">
        <v>89</v>
      </c>
    </row>
    <row r="32" spans="1:44" ht="20.25" thickBot="1">
      <c r="A32" s="256"/>
      <c r="B32" s="161">
        <f t="shared" si="13"/>
        <v>0</v>
      </c>
      <c r="C32" s="160"/>
      <c r="D32" s="197">
        <f t="shared" si="4"/>
        <v>0.7861111111111112</v>
      </c>
      <c r="E32" s="198" t="str">
        <f t="shared" ref="E32" si="25">+AA32</f>
        <v>E1</v>
      </c>
      <c r="F32" s="197">
        <f t="shared" si="6"/>
        <v>0.82777777777777783</v>
      </c>
      <c r="G32" s="198" t="str">
        <f t="shared" ref="G32" si="26">+AD32</f>
        <v>B3</v>
      </c>
      <c r="H32" s="199">
        <f t="shared" si="8"/>
        <v>0.85069444444444453</v>
      </c>
      <c r="I32" s="200" t="str">
        <f t="shared" ref="I32" si="27">+AG32</f>
        <v>E1</v>
      </c>
      <c r="J32" s="199">
        <f t="shared" si="10"/>
        <v>0.89236111111111116</v>
      </c>
      <c r="K32" s="200" t="str">
        <f t="shared" ref="K32" si="28">+AJ32</f>
        <v>B3</v>
      </c>
      <c r="L32" s="164"/>
      <c r="M32" s="176"/>
      <c r="N32" s="177"/>
      <c r="O32" s="182"/>
      <c r="P32" s="194"/>
      <c r="T32" s="7">
        <v>15</v>
      </c>
      <c r="U32" s="64"/>
      <c r="V32" s="65"/>
      <c r="W32" s="106"/>
      <c r="X32" s="66" t="str">
        <f>+$X$4</f>
        <v>(45min)</v>
      </c>
      <c r="Y32" s="70">
        <f>+Y31+$U$2</f>
        <v>0.7861111111111112</v>
      </c>
      <c r="Z32" s="65" t="str">
        <f>+$U$4</f>
        <v>(45min)</v>
      </c>
      <c r="AA32" s="191" t="s">
        <v>44</v>
      </c>
      <c r="AB32" s="73">
        <f>+Y32+$V$4</f>
        <v>0.82777777777777783</v>
      </c>
      <c r="AC32" s="65" t="str">
        <f>+$X$4</f>
        <v>(45min)</v>
      </c>
      <c r="AD32" s="71" t="s">
        <v>46</v>
      </c>
      <c r="AE32" s="70">
        <f t="shared" si="2"/>
        <v>0.85069444444444453</v>
      </c>
      <c r="AF32" s="75" t="str">
        <f>+$U$4</f>
        <v>(45min)</v>
      </c>
      <c r="AG32" s="191" t="s">
        <v>44</v>
      </c>
      <c r="AH32" s="73">
        <f>+AE32+$V$4</f>
        <v>0.89236111111111116</v>
      </c>
      <c r="AI32" s="65" t="str">
        <f>+$X$4</f>
        <v>(45min)</v>
      </c>
      <c r="AJ32" s="71" t="s">
        <v>46</v>
      </c>
      <c r="AK32" s="79">
        <f>+AE32+$V$6</f>
        <v>0.89930555555555569</v>
      </c>
      <c r="AL32" s="80">
        <f>+AE32+$Y$6</f>
        <v>0.9652777777777779</v>
      </c>
      <c r="AM32" s="82">
        <f t="shared" si="3"/>
        <v>0.91527777777777786</v>
      </c>
      <c r="AN32" s="65">
        <f>+AM32+$V$6</f>
        <v>0.96388888888888902</v>
      </c>
      <c r="AO32" s="85"/>
      <c r="AP32" s="95">
        <f>+AM32+$Y$6</f>
        <v>1.0298611111111111</v>
      </c>
      <c r="AQ32" s="97"/>
      <c r="AR32" s="92"/>
    </row>
    <row r="33" spans="1:44" ht="19.5">
      <c r="A33" s="255">
        <v>21</v>
      </c>
      <c r="B33" s="157">
        <f t="shared" si="13"/>
        <v>0.28402777777777777</v>
      </c>
      <c r="C33" s="163"/>
      <c r="D33" s="52">
        <f t="shared" si="4"/>
        <v>0.31388888888888888</v>
      </c>
      <c r="E33" s="154" t="str">
        <f>+AA33</f>
        <v>B1</v>
      </c>
      <c r="F33" s="52">
        <f t="shared" si="6"/>
        <v>0.34861111111111109</v>
      </c>
      <c r="G33" s="152" t="str">
        <f>+AD33</f>
        <v>A1</v>
      </c>
      <c r="H33" s="52">
        <f t="shared" si="8"/>
        <v>0.37847222222222221</v>
      </c>
      <c r="I33" s="154" t="str">
        <f>+AG33</f>
        <v>B2</v>
      </c>
      <c r="J33" s="52">
        <f t="shared" si="10"/>
        <v>0.41319444444444442</v>
      </c>
      <c r="K33" s="152" t="str">
        <f>+AJ33</f>
        <v>A2</v>
      </c>
      <c r="L33" s="157">
        <f>+J33+$T$2</f>
        <v>0.47777777777777775</v>
      </c>
      <c r="M33" s="158">
        <f t="shared" si="15"/>
        <v>0</v>
      </c>
      <c r="N33" s="175"/>
      <c r="O33" s="179">
        <f t="shared" si="16"/>
        <v>0</v>
      </c>
      <c r="P33" s="195" t="s">
        <v>86</v>
      </c>
      <c r="T33" s="5">
        <v>21</v>
      </c>
      <c r="U33" s="61">
        <f t="shared" si="12"/>
        <v>0.24930555555555556</v>
      </c>
      <c r="V33" s="62">
        <f>+U33+$V$3</f>
        <v>0.28402777777777777</v>
      </c>
      <c r="W33" s="105" t="s">
        <v>22</v>
      </c>
      <c r="X33" s="63" t="str">
        <f>+$X$3</f>
        <v>(30min)</v>
      </c>
      <c r="Y33" s="68">
        <v>0.31388888888888888</v>
      </c>
      <c r="Z33" s="62" t="str">
        <f>+$U$3</f>
        <v>(30min)</v>
      </c>
      <c r="AA33" s="155" t="s">
        <v>19</v>
      </c>
      <c r="AB33" s="72">
        <f>+Y33+$V$3</f>
        <v>0.34861111111111109</v>
      </c>
      <c r="AC33" s="62" t="str">
        <f>+$X$3</f>
        <v>(30min)</v>
      </c>
      <c r="AD33" s="69" t="s">
        <v>22</v>
      </c>
      <c r="AE33" s="74">
        <f t="shared" si="2"/>
        <v>0.37847222222222221</v>
      </c>
      <c r="AF33" s="62" t="str">
        <f>+$U$3</f>
        <v>(30min)</v>
      </c>
      <c r="AG33" s="155" t="s">
        <v>20</v>
      </c>
      <c r="AH33" s="76">
        <f>+AE33+$V$3</f>
        <v>0.41319444444444442</v>
      </c>
      <c r="AI33" s="62" t="str">
        <f>+$X$3</f>
        <v>(30min)</v>
      </c>
      <c r="AJ33" s="69" t="s">
        <v>21</v>
      </c>
      <c r="AK33" s="77">
        <f>+AE33+$V$5</f>
        <v>0.4375</v>
      </c>
      <c r="AL33" s="78">
        <f>+AE33+$Y$5</f>
        <v>0.47569444444444442</v>
      </c>
      <c r="AM33" s="214">
        <f t="shared" si="3"/>
        <v>0.44305555555555554</v>
      </c>
      <c r="AN33" s="62">
        <f>+AM33+$V$5</f>
        <v>0.50208333333333333</v>
      </c>
      <c r="AO33" s="81"/>
      <c r="AP33" s="76">
        <f>+AM33+$Y$5</f>
        <v>0.54027777777777775</v>
      </c>
      <c r="AQ33" s="98"/>
      <c r="AR33" s="91" t="s">
        <v>87</v>
      </c>
    </row>
    <row r="34" spans="1:44" ht="20.25" thickBot="1">
      <c r="A34" s="256"/>
      <c r="B34" s="161">
        <f t="shared" si="13"/>
        <v>0</v>
      </c>
      <c r="C34" s="165"/>
      <c r="D34" s="197">
        <f t="shared" si="4"/>
        <v>0.75416666666666665</v>
      </c>
      <c r="E34" s="198" t="str">
        <f t="shared" ref="E34" si="29">+AA34</f>
        <v>E1</v>
      </c>
      <c r="F34" s="197">
        <f t="shared" si="6"/>
        <v>0.79583333333333328</v>
      </c>
      <c r="G34" s="198" t="str">
        <f t="shared" ref="G34" si="30">+AD34</f>
        <v>B3</v>
      </c>
      <c r="H34" s="199">
        <f t="shared" si="8"/>
        <v>0.81874999999999998</v>
      </c>
      <c r="I34" s="200" t="str">
        <f t="shared" ref="I34" si="31">+AG34</f>
        <v>E1</v>
      </c>
      <c r="J34" s="199">
        <f t="shared" si="10"/>
        <v>0.86041666666666661</v>
      </c>
      <c r="K34" s="200" t="str">
        <f t="shared" ref="K34" si="32">+AJ34</f>
        <v>B3</v>
      </c>
      <c r="L34" s="161"/>
      <c r="M34" s="172">
        <f t="shared" si="15"/>
        <v>0</v>
      </c>
      <c r="N34" s="173"/>
      <c r="O34" s="174">
        <f t="shared" si="16"/>
        <v>0</v>
      </c>
      <c r="P34" s="194"/>
      <c r="T34" s="7">
        <v>21</v>
      </c>
      <c r="U34" s="64"/>
      <c r="V34" s="65"/>
      <c r="W34" s="106"/>
      <c r="X34" s="66" t="str">
        <f>+$X$4</f>
        <v>(45min)</v>
      </c>
      <c r="Y34" s="70">
        <f>+Y33+$U$2</f>
        <v>0.75416666666666665</v>
      </c>
      <c r="Z34" s="65" t="str">
        <f>+$U$4</f>
        <v>(45min)</v>
      </c>
      <c r="AA34" s="191" t="s">
        <v>44</v>
      </c>
      <c r="AB34" s="73">
        <f>+Y34+$V$4</f>
        <v>0.79583333333333328</v>
      </c>
      <c r="AC34" s="65" t="str">
        <f>+$X$4</f>
        <v>(45min)</v>
      </c>
      <c r="AD34" s="71" t="s">
        <v>46</v>
      </c>
      <c r="AE34" s="70">
        <f t="shared" si="2"/>
        <v>0.81874999999999998</v>
      </c>
      <c r="AF34" s="75" t="str">
        <f>+$U$4</f>
        <v>(45min)</v>
      </c>
      <c r="AG34" s="191" t="s">
        <v>44</v>
      </c>
      <c r="AH34" s="73">
        <f>+AE34+$V$4</f>
        <v>0.86041666666666661</v>
      </c>
      <c r="AI34" s="65" t="str">
        <f>+$X$4</f>
        <v>(45min)</v>
      </c>
      <c r="AJ34" s="71" t="s">
        <v>46</v>
      </c>
      <c r="AK34" s="79">
        <f>+AE34+$V$6</f>
        <v>0.86736111111111114</v>
      </c>
      <c r="AL34" s="80">
        <f>+AE34+$Y$6</f>
        <v>0.93333333333333335</v>
      </c>
      <c r="AM34" s="82">
        <f t="shared" si="3"/>
        <v>0.8833333333333333</v>
      </c>
      <c r="AN34" s="65">
        <f>+AM34+$V$6</f>
        <v>0.93194444444444446</v>
      </c>
      <c r="AO34" s="86"/>
      <c r="AP34" s="95">
        <f>+AM34+$Y$6</f>
        <v>0.99791666666666667</v>
      </c>
      <c r="AQ34" s="99"/>
      <c r="AR34" s="92"/>
    </row>
    <row r="35" spans="1:44" ht="19.5">
      <c r="A35" s="255">
        <v>22</v>
      </c>
      <c r="B35" s="157">
        <f t="shared" si="13"/>
        <v>0.26805555555555555</v>
      </c>
      <c r="C35" s="158"/>
      <c r="D35" s="52">
        <f t="shared" si="4"/>
        <v>0.29791666666666666</v>
      </c>
      <c r="E35" s="154" t="str">
        <f>+AA35</f>
        <v>B1</v>
      </c>
      <c r="F35" s="52">
        <f t="shared" si="6"/>
        <v>0.33263888888888887</v>
      </c>
      <c r="G35" s="152" t="str">
        <f>+AD35</f>
        <v>A1</v>
      </c>
      <c r="H35" s="52">
        <f t="shared" si="8"/>
        <v>0.36249999999999999</v>
      </c>
      <c r="I35" s="154" t="str">
        <f>+AG35</f>
        <v>B2</v>
      </c>
      <c r="J35" s="52">
        <f t="shared" si="10"/>
        <v>0.3972222222222222</v>
      </c>
      <c r="K35" s="152" t="str">
        <f>+AJ35</f>
        <v>A2</v>
      </c>
      <c r="L35" s="162">
        <f>+J35+$T$2</f>
        <v>0.46180555555555552</v>
      </c>
      <c r="M35" s="163" t="str">
        <f t="shared" si="15"/>
        <v>C</v>
      </c>
      <c r="N35" s="217">
        <f>+L35+$T$2</f>
        <v>0.52638888888888891</v>
      </c>
      <c r="O35" s="181" t="str">
        <f t="shared" si="16"/>
        <v>C</v>
      </c>
      <c r="P35" s="195">
        <v>23</v>
      </c>
      <c r="T35" s="5">
        <v>22</v>
      </c>
      <c r="U35" s="61">
        <f t="shared" si="12"/>
        <v>0.23333333333333334</v>
      </c>
      <c r="V35" s="62">
        <f>+U35+$V$3</f>
        <v>0.26805555555555555</v>
      </c>
      <c r="W35" s="105"/>
      <c r="X35" s="63" t="str">
        <f>+$X$3</f>
        <v>(30min)</v>
      </c>
      <c r="Y35" s="68">
        <v>0.29791666666666666</v>
      </c>
      <c r="Z35" s="62" t="str">
        <f>+$U$3</f>
        <v>(30min)</v>
      </c>
      <c r="AA35" s="155" t="s">
        <v>19</v>
      </c>
      <c r="AB35" s="72">
        <f>+Y35+$V$3</f>
        <v>0.33263888888888887</v>
      </c>
      <c r="AC35" s="62" t="str">
        <f>+$X$3</f>
        <v>(30min)</v>
      </c>
      <c r="AD35" s="69" t="s">
        <v>22</v>
      </c>
      <c r="AE35" s="74">
        <f t="shared" si="2"/>
        <v>0.36249999999999999</v>
      </c>
      <c r="AF35" s="62" t="str">
        <f>+$U$3</f>
        <v>(30min)</v>
      </c>
      <c r="AG35" s="155" t="s">
        <v>20</v>
      </c>
      <c r="AH35" s="76">
        <f>+AE35+$V$3</f>
        <v>0.3972222222222222</v>
      </c>
      <c r="AI35" s="62" t="str">
        <f>+$X$3</f>
        <v>(30min)</v>
      </c>
      <c r="AJ35" s="69" t="s">
        <v>21</v>
      </c>
      <c r="AK35" s="77">
        <f>+AE35+$V$5</f>
        <v>0.42152777777777778</v>
      </c>
      <c r="AL35" s="78">
        <f>+AE35+$Y$5</f>
        <v>0.4597222222222222</v>
      </c>
      <c r="AM35" s="87">
        <f t="shared" si="3"/>
        <v>0.42708333333333331</v>
      </c>
      <c r="AN35" s="62">
        <f>+AM35+$V$5</f>
        <v>0.4861111111111111</v>
      </c>
      <c r="AO35" s="69" t="s">
        <v>57</v>
      </c>
      <c r="AP35" s="76">
        <f>+AM35+$Y$5</f>
        <v>0.52430555555555558</v>
      </c>
      <c r="AQ35" s="69" t="s">
        <v>57</v>
      </c>
      <c r="AR35" s="91">
        <v>23</v>
      </c>
    </row>
    <row r="36" spans="1:44" ht="20.25" thickBot="1">
      <c r="A36" s="256"/>
      <c r="B36" s="161">
        <f t="shared" si="13"/>
        <v>0</v>
      </c>
      <c r="C36" s="160"/>
      <c r="D36" s="197">
        <f t="shared" si="4"/>
        <v>0.73819444444444438</v>
      </c>
      <c r="E36" s="198" t="str">
        <f t="shared" ref="E36" si="33">+AA36</f>
        <v>E2</v>
      </c>
      <c r="F36" s="197">
        <f t="shared" si="6"/>
        <v>0.77986111111111101</v>
      </c>
      <c r="G36" s="198" t="str">
        <f t="shared" ref="G36" si="34">+AD36</f>
        <v>B3</v>
      </c>
      <c r="H36" s="199">
        <f t="shared" si="8"/>
        <v>0.8027777777777777</v>
      </c>
      <c r="I36" s="200" t="str">
        <f t="shared" ref="I36" si="35">+AG36</f>
        <v>E1</v>
      </c>
      <c r="J36" s="199">
        <f t="shared" si="10"/>
        <v>0.84444444444444433</v>
      </c>
      <c r="K36" s="200" t="str">
        <f t="shared" ref="K36" si="36">+AJ36</f>
        <v>B3</v>
      </c>
      <c r="L36" s="164">
        <f>+J36+$T$2</f>
        <v>0.90902777777777766</v>
      </c>
      <c r="M36" s="183" t="str">
        <f>+AO36</f>
        <v>B4</v>
      </c>
      <c r="N36" s="177">
        <f>+AP36</f>
        <v>0.9819444444444444</v>
      </c>
      <c r="O36" s="178" t="str">
        <f>+AQ36</f>
        <v>B5</v>
      </c>
      <c r="P36" s="194"/>
      <c r="T36" s="7">
        <v>22</v>
      </c>
      <c r="U36" s="64"/>
      <c r="V36" s="65"/>
      <c r="W36" s="106"/>
      <c r="X36" s="66" t="str">
        <f>+$X$4</f>
        <v>(45min)</v>
      </c>
      <c r="Y36" s="70">
        <f>+Y35+$U$2</f>
        <v>0.73819444444444438</v>
      </c>
      <c r="Z36" s="65" t="str">
        <f>+$U$4</f>
        <v>(45min)</v>
      </c>
      <c r="AA36" s="191" t="s">
        <v>45</v>
      </c>
      <c r="AB36" s="73">
        <f>+Y36+$V$4</f>
        <v>0.77986111111111101</v>
      </c>
      <c r="AC36" s="65" t="str">
        <f>+$X$4</f>
        <v>(45min)</v>
      </c>
      <c r="AD36" s="71" t="s">
        <v>46</v>
      </c>
      <c r="AE36" s="70">
        <f t="shared" si="2"/>
        <v>0.8027777777777777</v>
      </c>
      <c r="AF36" s="75" t="str">
        <f>+$U$4</f>
        <v>(45min)</v>
      </c>
      <c r="AG36" s="191" t="s">
        <v>44</v>
      </c>
      <c r="AH36" s="73">
        <f>+AE36+$V$4</f>
        <v>0.84444444444444433</v>
      </c>
      <c r="AI36" s="65" t="str">
        <f>+$X$4</f>
        <v>(45min)</v>
      </c>
      <c r="AJ36" s="71" t="s">
        <v>46</v>
      </c>
      <c r="AK36" s="79">
        <f>+AE36+$V$6</f>
        <v>0.85138888888888886</v>
      </c>
      <c r="AL36" s="80">
        <f>+AE36+$Y$6</f>
        <v>0.91736111111111107</v>
      </c>
      <c r="AM36" s="84">
        <f t="shared" si="3"/>
        <v>0.86736111111111103</v>
      </c>
      <c r="AN36" s="65">
        <f>+AM36+$V$6</f>
        <v>0.91597222222222219</v>
      </c>
      <c r="AO36" s="88" t="s">
        <v>47</v>
      </c>
      <c r="AP36" s="95">
        <f>+AM36+$Y$6</f>
        <v>0.9819444444444444</v>
      </c>
      <c r="AQ36" s="139" t="s">
        <v>49</v>
      </c>
      <c r="AR36" s="92"/>
    </row>
    <row r="37" spans="1:44" ht="19.5" hidden="1">
      <c r="A37" s="255">
        <v>28</v>
      </c>
      <c r="B37" s="166">
        <f t="shared" si="13"/>
        <v>0.29930555555555555</v>
      </c>
      <c r="C37" s="167"/>
      <c r="D37" s="52">
        <f t="shared" si="4"/>
        <v>0.32916666666666666</v>
      </c>
      <c r="E37" s="154" t="str">
        <f>+AA39</f>
        <v>B1</v>
      </c>
      <c r="F37" s="52">
        <f t="shared" si="6"/>
        <v>0.36388888888888887</v>
      </c>
      <c r="G37" s="152" t="str">
        <f>+AD39</f>
        <v>A1</v>
      </c>
      <c r="H37" s="52">
        <f t="shared" si="8"/>
        <v>0.39374999999999999</v>
      </c>
      <c r="I37" s="154" t="str">
        <f>+AG39</f>
        <v>B2</v>
      </c>
      <c r="J37" s="52">
        <f t="shared" si="10"/>
        <v>0.4284722222222222</v>
      </c>
      <c r="K37" s="152" t="str">
        <f>+AJ39</f>
        <v>A2</v>
      </c>
      <c r="L37" s="162"/>
      <c r="M37" s="188"/>
      <c r="N37" s="180"/>
      <c r="O37" s="181"/>
      <c r="P37" s="195" t="s">
        <v>99</v>
      </c>
      <c r="T37" s="5">
        <v>28</v>
      </c>
      <c r="U37" s="61">
        <f t="shared" ref="U37" si="37">+Y37-+$T$2</f>
        <v>0.26458333333333334</v>
      </c>
      <c r="V37" s="62">
        <f>+U37+$V$3</f>
        <v>0.29930555555555555</v>
      </c>
      <c r="W37" s="105"/>
      <c r="X37" s="63" t="str">
        <f>+$X$3</f>
        <v>(30min)</v>
      </c>
      <c r="Y37" s="68">
        <v>0.32916666666666666</v>
      </c>
      <c r="Z37" s="62" t="str">
        <f>+$U$3</f>
        <v>(30min)</v>
      </c>
      <c r="AA37" s="155" t="s">
        <v>19</v>
      </c>
      <c r="AB37" s="72">
        <f>+Y37+$V$3</f>
        <v>0.36388888888888887</v>
      </c>
      <c r="AC37" s="62" t="str">
        <f>+$X$3</f>
        <v>(30min)</v>
      </c>
      <c r="AD37" s="69" t="s">
        <v>22</v>
      </c>
      <c r="AE37" s="74">
        <f t="shared" si="2"/>
        <v>0.39374999999999999</v>
      </c>
      <c r="AF37" s="62" t="str">
        <f>+$U$3</f>
        <v>(30min)</v>
      </c>
      <c r="AG37" s="155" t="s">
        <v>20</v>
      </c>
      <c r="AH37" s="76">
        <f>+AE37+$V$3</f>
        <v>0.4284722222222222</v>
      </c>
      <c r="AI37" s="62" t="str">
        <f>+$X$3</f>
        <v>(30min)</v>
      </c>
      <c r="AJ37" s="69" t="s">
        <v>21</v>
      </c>
      <c r="AK37" s="77">
        <f>+AE37+$V$5</f>
        <v>0.45277777777777778</v>
      </c>
      <c r="AL37" s="78">
        <f>+AE37+$Y$5</f>
        <v>0.4909722222222222</v>
      </c>
      <c r="AM37" s="214">
        <f t="shared" si="3"/>
        <v>0.45833333333333331</v>
      </c>
      <c r="AN37" s="62">
        <f>+AM37+$V$5</f>
        <v>0.51736111111111105</v>
      </c>
      <c r="AO37" s="69"/>
      <c r="AP37" s="76">
        <f>+AM37+$Y$5</f>
        <v>0.55555555555555558</v>
      </c>
      <c r="AQ37" s="69"/>
      <c r="AR37" s="137" t="s">
        <v>99</v>
      </c>
    </row>
    <row r="38" spans="1:44" ht="20.25" hidden="1" thickBot="1">
      <c r="A38" s="256"/>
      <c r="B38" s="161">
        <f t="shared" si="13"/>
        <v>0</v>
      </c>
      <c r="C38" s="160"/>
      <c r="D38" s="153">
        <f t="shared" si="4"/>
        <v>0.76944444444444438</v>
      </c>
      <c r="E38" s="156" t="str">
        <f t="shared" ref="E38" si="38">+AA40</f>
        <v>E1</v>
      </c>
      <c r="F38" s="153">
        <f t="shared" si="6"/>
        <v>0.81111111111111101</v>
      </c>
      <c r="G38" s="156" t="str">
        <f t="shared" ref="G38" si="39">+AD40</f>
        <v>B3</v>
      </c>
      <c r="H38" s="153">
        <f t="shared" si="8"/>
        <v>0.8340277777777777</v>
      </c>
      <c r="I38" s="156" t="str">
        <f t="shared" ref="I38" si="40">+AG40</f>
        <v>E1</v>
      </c>
      <c r="J38" s="153">
        <f t="shared" si="10"/>
        <v>0.87569444444444433</v>
      </c>
      <c r="K38" s="156" t="str">
        <f t="shared" ref="K38" si="41">+AJ40</f>
        <v>B3</v>
      </c>
      <c r="L38" s="184"/>
      <c r="M38" s="185"/>
      <c r="N38" s="186"/>
      <c r="O38" s="187"/>
      <c r="P38" s="196" t="s">
        <v>88</v>
      </c>
      <c r="T38" s="224">
        <v>28</v>
      </c>
      <c r="U38" s="64"/>
      <c r="V38" s="65"/>
      <c r="W38" s="106"/>
      <c r="X38" s="66" t="str">
        <f>+$X$4</f>
        <v>(45min)</v>
      </c>
      <c r="Y38" s="70">
        <f>+Y37+$U$2</f>
        <v>0.76944444444444438</v>
      </c>
      <c r="Z38" s="65" t="str">
        <f>+$U$4</f>
        <v>(45min)</v>
      </c>
      <c r="AA38" s="191" t="s">
        <v>44</v>
      </c>
      <c r="AB38" s="73">
        <f>+Y38+$V$4</f>
        <v>0.81111111111111101</v>
      </c>
      <c r="AC38" s="65" t="str">
        <f>+$X$4</f>
        <v>(45min)</v>
      </c>
      <c r="AD38" s="71" t="s">
        <v>46</v>
      </c>
      <c r="AE38" s="70">
        <f t="shared" si="2"/>
        <v>0.8340277777777777</v>
      </c>
      <c r="AF38" s="75" t="str">
        <f>+$U$4</f>
        <v>(45min)</v>
      </c>
      <c r="AG38" s="191" t="s">
        <v>44</v>
      </c>
      <c r="AH38" s="73">
        <f>+AE38+$V$4</f>
        <v>0.87569444444444433</v>
      </c>
      <c r="AI38" s="65" t="str">
        <f>+$X$4</f>
        <v>(45min)</v>
      </c>
      <c r="AJ38" s="71" t="s">
        <v>46</v>
      </c>
      <c r="AK38" s="79">
        <f>+AE38+$V$6</f>
        <v>0.88263888888888886</v>
      </c>
      <c r="AL38" s="80">
        <f>+AE38+$Y$6</f>
        <v>0.94861111111111107</v>
      </c>
      <c r="AM38" s="82">
        <f t="shared" si="3"/>
        <v>0.89861111111111103</v>
      </c>
      <c r="AN38" s="65">
        <f>+AM38+$V$6</f>
        <v>0.94722222222222219</v>
      </c>
      <c r="AO38" s="88"/>
      <c r="AP38" s="138">
        <f>+AM38+$Y$6</f>
        <v>1.0131944444444443</v>
      </c>
      <c r="AQ38" s="139"/>
      <c r="AR38" s="140" t="s">
        <v>89</v>
      </c>
    </row>
    <row r="39" spans="1:44" ht="19.5" hidden="1">
      <c r="A39" s="255">
        <v>29</v>
      </c>
      <c r="B39" s="166">
        <f t="shared" si="13"/>
        <v>0.28333333333333333</v>
      </c>
      <c r="C39" s="167"/>
      <c r="D39" s="52">
        <f t="shared" si="4"/>
        <v>0.31319444444444444</v>
      </c>
      <c r="E39" s="212" t="s">
        <v>19</v>
      </c>
      <c r="F39" s="52">
        <f t="shared" si="6"/>
        <v>0.34791666666666665</v>
      </c>
      <c r="G39" s="152" t="s">
        <v>22</v>
      </c>
      <c r="H39" s="52">
        <f t="shared" si="8"/>
        <v>0.37777777777777777</v>
      </c>
      <c r="I39" s="154" t="s">
        <v>20</v>
      </c>
      <c r="J39" s="52">
        <f t="shared" si="10"/>
        <v>0.41249999999999998</v>
      </c>
      <c r="K39" s="152">
        <f>+AJ41</f>
        <v>0</v>
      </c>
      <c r="L39" s="162"/>
      <c r="M39" s="188"/>
      <c r="N39" s="180"/>
      <c r="O39" s="181"/>
      <c r="P39" s="195">
        <v>45</v>
      </c>
      <c r="T39" s="8">
        <v>29</v>
      </c>
      <c r="U39" s="61">
        <f t="shared" si="12"/>
        <v>0.24861111111111112</v>
      </c>
      <c r="V39" s="62">
        <f>+U39+$V$3</f>
        <v>0.28333333333333333</v>
      </c>
      <c r="W39" s="105"/>
      <c r="X39" s="63" t="str">
        <f>+$X$3</f>
        <v>(30min)</v>
      </c>
      <c r="Y39" s="68">
        <v>0.31319444444444444</v>
      </c>
      <c r="Z39" s="62" t="str">
        <f>+$U$3</f>
        <v>(30min)</v>
      </c>
      <c r="AA39" s="155" t="s">
        <v>143</v>
      </c>
      <c r="AB39" s="72">
        <f>+Y39+$V$3</f>
        <v>0.34791666666666665</v>
      </c>
      <c r="AC39" s="62" t="str">
        <f>+$X$3</f>
        <v>(30min)</v>
      </c>
      <c r="AD39" s="69" t="s">
        <v>22</v>
      </c>
      <c r="AE39" s="74">
        <f t="shared" si="2"/>
        <v>0.37777777777777777</v>
      </c>
      <c r="AF39" s="62" t="str">
        <f>+$U$3</f>
        <v>(30min)</v>
      </c>
      <c r="AG39" s="155" t="s">
        <v>20</v>
      </c>
      <c r="AH39" s="76">
        <f>+AE39+$V$3</f>
        <v>0.41249999999999998</v>
      </c>
      <c r="AI39" s="62" t="str">
        <f>+$X$3</f>
        <v>(30min)</v>
      </c>
      <c r="AJ39" s="69" t="s">
        <v>21</v>
      </c>
      <c r="AK39" s="77">
        <f>+AE39+$V$5</f>
        <v>0.43680555555555556</v>
      </c>
      <c r="AL39" s="78">
        <f>+AE39+$Y$5</f>
        <v>0.47499999999999998</v>
      </c>
      <c r="AM39" s="214">
        <f t="shared" si="3"/>
        <v>0.44236111111111109</v>
      </c>
      <c r="AN39" s="62">
        <f>+AM39+$V$5</f>
        <v>0.50138888888888888</v>
      </c>
      <c r="AO39" s="69"/>
      <c r="AP39" s="76">
        <f>+AM39+$Y$5</f>
        <v>0.5395833333333333</v>
      </c>
      <c r="AQ39" s="69"/>
      <c r="AR39" s="137">
        <v>45</v>
      </c>
    </row>
    <row r="40" spans="1:44" ht="20.25" hidden="1" thickBot="1">
      <c r="A40" s="256"/>
      <c r="B40" s="161">
        <f t="shared" si="13"/>
        <v>0</v>
      </c>
      <c r="C40" s="160"/>
      <c r="D40" s="153">
        <f t="shared" si="4"/>
        <v>0.75347222222222221</v>
      </c>
      <c r="E40" s="211" t="s">
        <v>44</v>
      </c>
      <c r="F40" s="153">
        <f t="shared" si="6"/>
        <v>0.79513888888888884</v>
      </c>
      <c r="G40" s="156" t="s">
        <v>46</v>
      </c>
      <c r="H40" s="153">
        <f t="shared" si="8"/>
        <v>0.81805555555555554</v>
      </c>
      <c r="I40" s="156" t="s">
        <v>44</v>
      </c>
      <c r="J40" s="153">
        <f t="shared" si="10"/>
        <v>0.85972222222222217</v>
      </c>
      <c r="K40" s="156">
        <f t="shared" ref="K40" si="42">+AJ42</f>
        <v>0</v>
      </c>
      <c r="L40" s="184"/>
      <c r="M40" s="185"/>
      <c r="N40" s="186"/>
      <c r="O40" s="187"/>
      <c r="P40" s="196"/>
      <c r="T40" s="7">
        <v>29</v>
      </c>
      <c r="U40" s="64"/>
      <c r="V40" s="65"/>
      <c r="W40" s="106"/>
      <c r="X40" s="66" t="str">
        <f>+$X$4</f>
        <v>(45min)</v>
      </c>
      <c r="Y40" s="70">
        <f>+Y39+$U$2</f>
        <v>0.75347222222222221</v>
      </c>
      <c r="Z40" s="65" t="str">
        <f>+$U$4</f>
        <v>(45min)</v>
      </c>
      <c r="AA40" s="191" t="s">
        <v>44</v>
      </c>
      <c r="AB40" s="73">
        <f>+Y40+$V$4</f>
        <v>0.79513888888888884</v>
      </c>
      <c r="AC40" s="65" t="str">
        <f>+$X$4</f>
        <v>(45min)</v>
      </c>
      <c r="AD40" s="71" t="s">
        <v>46</v>
      </c>
      <c r="AE40" s="70">
        <f t="shared" si="2"/>
        <v>0.81805555555555554</v>
      </c>
      <c r="AF40" s="75" t="str">
        <f>+$U$4</f>
        <v>(45min)</v>
      </c>
      <c r="AG40" s="191" t="s">
        <v>44</v>
      </c>
      <c r="AH40" s="73">
        <f>+AE40+$V$4</f>
        <v>0.85972222222222217</v>
      </c>
      <c r="AI40" s="65" t="str">
        <f>+$X$4</f>
        <v>(45min)</v>
      </c>
      <c r="AJ40" s="71" t="s">
        <v>46</v>
      </c>
      <c r="AK40" s="79">
        <f>+AE40+$V$6</f>
        <v>0.8666666666666667</v>
      </c>
      <c r="AL40" s="80">
        <f>+AE40+$Y$6</f>
        <v>0.93263888888888891</v>
      </c>
      <c r="AM40" s="82">
        <f t="shared" si="3"/>
        <v>0.88263888888888886</v>
      </c>
      <c r="AN40" s="65">
        <f>+AM40+$V$6</f>
        <v>0.93125000000000002</v>
      </c>
      <c r="AO40" s="88"/>
      <c r="AP40" s="138">
        <f>+AM40+$Y$6</f>
        <v>0.99722222222222223</v>
      </c>
      <c r="AQ40" s="139"/>
      <c r="AR40" s="140"/>
    </row>
    <row r="41" spans="1:44" ht="19.5">
      <c r="A41" s="219"/>
      <c r="B41" s="220"/>
      <c r="C41" s="221"/>
      <c r="D41" s="209"/>
      <c r="E41" s="218"/>
      <c r="F41" s="209"/>
      <c r="G41" s="210"/>
      <c r="H41" s="209"/>
      <c r="I41" s="210"/>
      <c r="J41" s="209"/>
      <c r="K41" s="210"/>
      <c r="L41" s="209"/>
      <c r="M41" s="222"/>
      <c r="N41" s="209"/>
      <c r="O41" s="222"/>
      <c r="P41" s="223"/>
      <c r="U41" t="s">
        <v>29</v>
      </c>
      <c r="V41" t="s">
        <v>36</v>
      </c>
      <c r="X41" t="s">
        <v>81</v>
      </c>
      <c r="AM41" t="s">
        <v>32</v>
      </c>
    </row>
    <row r="42" spans="1:44" ht="19.5">
      <c r="A42" s="189" t="s">
        <v>82</v>
      </c>
      <c r="G42" s="34"/>
      <c r="X42" t="s">
        <v>79</v>
      </c>
      <c r="Z42" t="s">
        <v>149</v>
      </c>
      <c r="AM42" t="s">
        <v>30</v>
      </c>
    </row>
    <row r="43" spans="1:44" ht="19.5">
      <c r="A43" s="189" t="s">
        <v>150</v>
      </c>
      <c r="B43" s="190"/>
      <c r="C43" s="190"/>
      <c r="D43" s="284" t="s">
        <v>151</v>
      </c>
      <c r="E43" s="285"/>
      <c r="F43" s="285"/>
      <c r="G43" s="285"/>
      <c r="H43" s="285"/>
      <c r="I43" s="189" t="s">
        <v>152</v>
      </c>
      <c r="J43" s="190"/>
      <c r="K43" s="190"/>
      <c r="L43" s="284" t="s">
        <v>153</v>
      </c>
      <c r="M43" s="285"/>
      <c r="N43" s="285"/>
      <c r="O43" s="285"/>
      <c r="P43" s="285"/>
      <c r="U43" s="30" t="s">
        <v>39</v>
      </c>
      <c r="V43" s="30"/>
      <c r="W43" s="30"/>
      <c r="X43" s="30"/>
    </row>
  </sheetData>
  <mergeCells count="51">
    <mergeCell ref="A37:A38"/>
    <mergeCell ref="A39:A40"/>
    <mergeCell ref="D43:H43"/>
    <mergeCell ref="L43:P43"/>
    <mergeCell ref="A25:A26"/>
    <mergeCell ref="A27:A28"/>
    <mergeCell ref="A29:A30"/>
    <mergeCell ref="A31:A32"/>
    <mergeCell ref="A33:A34"/>
    <mergeCell ref="A35:A36"/>
    <mergeCell ref="B19:D19"/>
    <mergeCell ref="O19:P19"/>
    <mergeCell ref="B20:D20"/>
    <mergeCell ref="O20:P20"/>
    <mergeCell ref="A21:A22"/>
    <mergeCell ref="A23:A24"/>
    <mergeCell ref="B17:D17"/>
    <mergeCell ref="I17:L17"/>
    <mergeCell ref="O17:P17"/>
    <mergeCell ref="V17:X17"/>
    <mergeCell ref="F18:H18"/>
    <mergeCell ref="I18:L18"/>
    <mergeCell ref="O18:P18"/>
    <mergeCell ref="AQ14:AR14"/>
    <mergeCell ref="B15:D15"/>
    <mergeCell ref="I15:P15"/>
    <mergeCell ref="Z15:AB15"/>
    <mergeCell ref="AQ15:AR15"/>
    <mergeCell ref="B16:D16"/>
    <mergeCell ref="I16:L16"/>
    <mergeCell ref="O16:P16"/>
    <mergeCell ref="V16:X16"/>
    <mergeCell ref="AQ16:AR16"/>
    <mergeCell ref="AQ12:AR12"/>
    <mergeCell ref="A13:P13"/>
    <mergeCell ref="V13:X13"/>
    <mergeCell ref="AK13:AN13"/>
    <mergeCell ref="AQ13:AR13"/>
    <mergeCell ref="A14:D14"/>
    <mergeCell ref="E14:H14"/>
    <mergeCell ref="I14:P14"/>
    <mergeCell ref="V14:X14"/>
    <mergeCell ref="AK14:AN14"/>
    <mergeCell ref="T9:AL9"/>
    <mergeCell ref="T10:AL10"/>
    <mergeCell ref="D11:E11"/>
    <mergeCell ref="U11:X11"/>
    <mergeCell ref="Y11:AB11"/>
    <mergeCell ref="A12:L12"/>
    <mergeCell ref="V12:X12"/>
    <mergeCell ref="AK12:AN12"/>
  </mergeCells>
  <phoneticPr fontId="1"/>
  <pageMargins left="0.7" right="0.7" top="0.75" bottom="0.75" header="0.3" footer="0.3"/>
  <pageSetup paperSize="9" scale="6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2021_08 UTC</vt:lpstr>
      <vt:lpstr>2021_08  JST</vt:lpstr>
      <vt:lpstr>'2021_08  JST'!Print_Area</vt:lpstr>
      <vt:lpstr>'2021_08 UTC'!Print_Area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Akira</cp:lastModifiedBy>
  <cp:lastPrinted>2021-07-30T06:54:45Z</cp:lastPrinted>
  <dcterms:created xsi:type="dcterms:W3CDTF">2021-04-05T04:05:13Z</dcterms:created>
  <dcterms:modified xsi:type="dcterms:W3CDTF">2021-07-30T13:09:12Z</dcterms:modified>
</cp:coreProperties>
</file>