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692091E-9DBD-4A68-8E13-0BF6AF8F7C92}" xr6:coauthVersionLast="47" xr6:coauthVersionMax="47" xr10:uidLastSave="{00000000-0000-0000-0000-000000000000}"/>
  <bookViews>
    <workbookView xWindow="2316" yWindow="468" windowWidth="19152" windowHeight="9636" xr2:uid="{BF5A2881-E747-4D57-9A2C-556A28AB0406}"/>
  </bookViews>
  <sheets>
    <sheet name="2021_07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3" l="1"/>
  <c r="I32" i="3"/>
  <c r="G32" i="3"/>
  <c r="E32" i="3"/>
  <c r="K31" i="3"/>
  <c r="I31" i="3"/>
  <c r="G31" i="3"/>
  <c r="E31" i="3"/>
  <c r="D31" i="3"/>
  <c r="O35" i="3"/>
  <c r="M35" i="3"/>
  <c r="K36" i="3"/>
  <c r="I36" i="3"/>
  <c r="G36" i="3"/>
  <c r="E36" i="3"/>
  <c r="K35" i="3"/>
  <c r="I35" i="3"/>
  <c r="G35" i="3"/>
  <c r="E35" i="3"/>
  <c r="D35" i="3"/>
  <c r="K34" i="3"/>
  <c r="I34" i="3"/>
  <c r="G34" i="3"/>
  <c r="E34" i="3"/>
  <c r="K33" i="3"/>
  <c r="I33" i="3"/>
  <c r="G33" i="3"/>
  <c r="E33" i="3"/>
  <c r="D33" i="3"/>
  <c r="B33" i="3" s="1"/>
  <c r="K30" i="3"/>
  <c r="I30" i="3"/>
  <c r="G30" i="3"/>
  <c r="E30" i="3"/>
  <c r="K29" i="3"/>
  <c r="I29" i="3"/>
  <c r="G29" i="3"/>
  <c r="E29" i="3"/>
  <c r="D29" i="3"/>
  <c r="K28" i="3"/>
  <c r="I28" i="3"/>
  <c r="G28" i="3"/>
  <c r="E28" i="3"/>
  <c r="K27" i="3"/>
  <c r="I27" i="3"/>
  <c r="G27" i="3"/>
  <c r="E27" i="3"/>
  <c r="D27" i="3"/>
  <c r="B27" i="3" s="1"/>
  <c r="K26" i="3"/>
  <c r="I26" i="3"/>
  <c r="G26" i="3"/>
  <c r="E26" i="3"/>
  <c r="K25" i="3"/>
  <c r="I25" i="3"/>
  <c r="G25" i="3"/>
  <c r="E25" i="3"/>
  <c r="D25" i="3"/>
  <c r="K24" i="3"/>
  <c r="I24" i="3"/>
  <c r="G24" i="3"/>
  <c r="E24" i="3"/>
  <c r="K23" i="3"/>
  <c r="I23" i="3"/>
  <c r="G23" i="3"/>
  <c r="E23" i="3"/>
  <c r="D23" i="3"/>
  <c r="D11" i="3"/>
  <c r="O33" i="3"/>
  <c r="O29" i="3"/>
  <c r="O36" i="3"/>
  <c r="O34" i="3"/>
  <c r="O32" i="3"/>
  <c r="O31" i="3"/>
  <c r="O30" i="3"/>
  <c r="O28" i="3"/>
  <c r="O27" i="3"/>
  <c r="O26" i="3"/>
  <c r="O25" i="3"/>
  <c r="O24" i="3"/>
  <c r="O23" i="3"/>
  <c r="O22" i="3"/>
  <c r="O21" i="3"/>
  <c r="M36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K22" i="3"/>
  <c r="K21" i="3"/>
  <c r="I22" i="3"/>
  <c r="I21" i="3"/>
  <c r="G22" i="3"/>
  <c r="G21" i="3"/>
  <c r="E22" i="3"/>
  <c r="E21" i="3"/>
  <c r="Y37" i="3"/>
  <c r="AE37" i="3" s="1"/>
  <c r="D21" i="3"/>
  <c r="X32" i="3"/>
  <c r="U32" i="3"/>
  <c r="V32" i="3" s="1"/>
  <c r="X39" i="3"/>
  <c r="X37" i="3"/>
  <c r="X35" i="3"/>
  <c r="X33" i="3"/>
  <c r="X31" i="3"/>
  <c r="X29" i="3"/>
  <c r="X27" i="3"/>
  <c r="X25" i="3"/>
  <c r="X38" i="3"/>
  <c r="U38" i="3"/>
  <c r="V38" i="3" s="1"/>
  <c r="X36" i="3"/>
  <c r="U36" i="3"/>
  <c r="V36" i="3" s="1"/>
  <c r="X34" i="3"/>
  <c r="U34" i="3"/>
  <c r="V34" i="3" s="1"/>
  <c r="B31" i="3" s="1"/>
  <c r="X30" i="3"/>
  <c r="U30" i="3"/>
  <c r="V30" i="3" s="1"/>
  <c r="X26" i="3"/>
  <c r="U26" i="3"/>
  <c r="V26" i="3" s="1"/>
  <c r="X24" i="3"/>
  <c r="U24" i="3"/>
  <c r="V24" i="3" s="1"/>
  <c r="X28" i="3"/>
  <c r="AE24" i="3"/>
  <c r="AH24" i="3" s="1"/>
  <c r="J21" i="3" s="1"/>
  <c r="AI39" i="3"/>
  <c r="AF39" i="3"/>
  <c r="AC39" i="3"/>
  <c r="Z39" i="3"/>
  <c r="Y39" i="3"/>
  <c r="AE39" i="3" s="1"/>
  <c r="AM39" i="3" s="1"/>
  <c r="AP39" i="3" s="1"/>
  <c r="N36" i="3" s="1"/>
  <c r="AI38" i="3"/>
  <c r="AF38" i="3"/>
  <c r="AE38" i="3"/>
  <c r="AK38" i="3" s="1"/>
  <c r="AC38" i="3"/>
  <c r="AB38" i="3"/>
  <c r="F35" i="3" s="1"/>
  <c r="Z38" i="3"/>
  <c r="AI37" i="3"/>
  <c r="AF37" i="3"/>
  <c r="AC37" i="3"/>
  <c r="Z37" i="3"/>
  <c r="AI36" i="3"/>
  <c r="AF36" i="3"/>
  <c r="AE36" i="3"/>
  <c r="AK36" i="3" s="1"/>
  <c r="AC36" i="3"/>
  <c r="AB36" i="3"/>
  <c r="F33" i="3" s="1"/>
  <c r="Z36" i="3"/>
  <c r="AI35" i="3"/>
  <c r="AF35" i="3"/>
  <c r="AC35" i="3"/>
  <c r="Z35" i="3"/>
  <c r="Y35" i="3"/>
  <c r="AE35" i="3" s="1"/>
  <c r="AM35" i="3" s="1"/>
  <c r="AP35" i="3" s="1"/>
  <c r="AI34" i="3"/>
  <c r="AF34" i="3"/>
  <c r="AE34" i="3"/>
  <c r="AK34" i="3" s="1"/>
  <c r="AC34" i="3"/>
  <c r="AB34" i="3"/>
  <c r="F31" i="3" s="1"/>
  <c r="Z34" i="3"/>
  <c r="AI33" i="3"/>
  <c r="AF33" i="3"/>
  <c r="AC33" i="3"/>
  <c r="Z33" i="3"/>
  <c r="Y33" i="3"/>
  <c r="AE33" i="3" s="1"/>
  <c r="AM33" i="3" s="1"/>
  <c r="AP33" i="3" s="1"/>
  <c r="N30" i="3" s="1"/>
  <c r="AI32" i="3"/>
  <c r="AF32" i="3"/>
  <c r="AE32" i="3"/>
  <c r="AK32" i="3" s="1"/>
  <c r="AC32" i="3"/>
  <c r="AB32" i="3"/>
  <c r="F29" i="3" s="1"/>
  <c r="Z32" i="3"/>
  <c r="AI31" i="3"/>
  <c r="AF31" i="3"/>
  <c r="AC31" i="3"/>
  <c r="Z31" i="3"/>
  <c r="Y31" i="3"/>
  <c r="AE31" i="3" s="1"/>
  <c r="AM31" i="3" s="1"/>
  <c r="AP31" i="3" s="1"/>
  <c r="AI30" i="3"/>
  <c r="AF30" i="3"/>
  <c r="AE30" i="3"/>
  <c r="AK30" i="3" s="1"/>
  <c r="AC30" i="3"/>
  <c r="AB30" i="3"/>
  <c r="F27" i="3" s="1"/>
  <c r="Z30" i="3"/>
  <c r="AI29" i="3"/>
  <c r="AF29" i="3"/>
  <c r="AC29" i="3"/>
  <c r="Z29" i="3"/>
  <c r="Y29" i="3"/>
  <c r="AE29" i="3" s="1"/>
  <c r="AM29" i="3" s="1"/>
  <c r="AP29" i="3" s="1"/>
  <c r="AI28" i="3"/>
  <c r="AF28" i="3"/>
  <c r="AE28" i="3"/>
  <c r="AK28" i="3" s="1"/>
  <c r="AC28" i="3"/>
  <c r="AB28" i="3"/>
  <c r="F25" i="3" s="1"/>
  <c r="Z28" i="3"/>
  <c r="U28" i="3"/>
  <c r="V28" i="3" s="1"/>
  <c r="B25" i="3" s="1"/>
  <c r="AI27" i="3"/>
  <c r="AF27" i="3"/>
  <c r="AC27" i="3"/>
  <c r="Z27" i="3"/>
  <c r="Y27" i="3"/>
  <c r="AE27" i="3" s="1"/>
  <c r="AM27" i="3" s="1"/>
  <c r="AP27" i="3" s="1"/>
  <c r="N24" i="3" s="1"/>
  <c r="AI26" i="3"/>
  <c r="AF26" i="3"/>
  <c r="AE26" i="3"/>
  <c r="AK26" i="3" s="1"/>
  <c r="AC26" i="3"/>
  <c r="AB26" i="3"/>
  <c r="F23" i="3" s="1"/>
  <c r="Z26" i="3"/>
  <c r="AI24" i="3"/>
  <c r="AF24" i="3"/>
  <c r="AC24" i="3"/>
  <c r="AI25" i="3"/>
  <c r="AF25" i="3"/>
  <c r="AC25" i="3"/>
  <c r="Z25" i="3"/>
  <c r="Z24" i="3"/>
  <c r="AB24" i="3"/>
  <c r="F21" i="3" s="1"/>
  <c r="Y25" i="3"/>
  <c r="AE25" i="3" s="1"/>
  <c r="AK25" i="3" s="1"/>
  <c r="H29" i="3" l="1"/>
  <c r="H27" i="3"/>
  <c r="D24" i="3"/>
  <c r="B24" i="3" s="1"/>
  <c r="H36" i="3"/>
  <c r="H26" i="3"/>
  <c r="H28" i="3"/>
  <c r="D36" i="3"/>
  <c r="H24" i="3"/>
  <c r="D26" i="3"/>
  <c r="D28" i="3"/>
  <c r="H35" i="3"/>
  <c r="AM37" i="3"/>
  <c r="AP37" i="3" s="1"/>
  <c r="N34" i="3" s="1"/>
  <c r="H34" i="3"/>
  <c r="H23" i="3"/>
  <c r="H25" i="3"/>
  <c r="H30" i="3"/>
  <c r="H33" i="3"/>
  <c r="D34" i="3"/>
  <c r="H31" i="3"/>
  <c r="D32" i="3"/>
  <c r="H32" i="3"/>
  <c r="D30" i="3"/>
  <c r="B36" i="3"/>
  <c r="H21" i="3"/>
  <c r="H22" i="3"/>
  <c r="D22" i="3"/>
  <c r="B29" i="3"/>
  <c r="AN27" i="3"/>
  <c r="L24" i="3" s="1"/>
  <c r="AN29" i="3"/>
  <c r="AN31" i="3"/>
  <c r="AN33" i="3"/>
  <c r="L30" i="3" s="1"/>
  <c r="AN35" i="3"/>
  <c r="AN39" i="3"/>
  <c r="L36" i="3" s="1"/>
  <c r="AM25" i="3"/>
  <c r="AM24" i="3"/>
  <c r="AM28" i="3"/>
  <c r="AM32" i="3"/>
  <c r="AM36" i="3"/>
  <c r="AM26" i="3"/>
  <c r="AM30" i="3"/>
  <c r="AM34" i="3"/>
  <c r="AM38" i="3"/>
  <c r="AB29" i="3"/>
  <c r="F26" i="3" s="1"/>
  <c r="AL24" i="3"/>
  <c r="AH25" i="3"/>
  <c r="J22" i="3" s="1"/>
  <c r="AL25" i="3"/>
  <c r="AB25" i="3"/>
  <c r="F22" i="3" s="1"/>
  <c r="AK24" i="3"/>
  <c r="AL38" i="3"/>
  <c r="AB39" i="3"/>
  <c r="F36" i="3" s="1"/>
  <c r="AH38" i="3"/>
  <c r="J35" i="3" s="1"/>
  <c r="AL36" i="3"/>
  <c r="AB37" i="3"/>
  <c r="F34" i="3" s="1"/>
  <c r="AH36" i="3"/>
  <c r="J33" i="3" s="1"/>
  <c r="AL34" i="3"/>
  <c r="AB35" i="3"/>
  <c r="F32" i="3" s="1"/>
  <c r="AH34" i="3"/>
  <c r="J31" i="3" s="1"/>
  <c r="AH32" i="3"/>
  <c r="J29" i="3" s="1"/>
  <c r="AL32" i="3"/>
  <c r="AL39" i="3"/>
  <c r="AH39" i="3"/>
  <c r="J36" i="3" s="1"/>
  <c r="AK39" i="3"/>
  <c r="AL37" i="3"/>
  <c r="AK37" i="3"/>
  <c r="AH37" i="3"/>
  <c r="J34" i="3" s="1"/>
  <c r="AL35" i="3"/>
  <c r="AH35" i="3"/>
  <c r="J32" i="3" s="1"/>
  <c r="AK35" i="3"/>
  <c r="AL33" i="3"/>
  <c r="AK33" i="3"/>
  <c r="AH33" i="3"/>
  <c r="J30" i="3" s="1"/>
  <c r="AB33" i="3"/>
  <c r="F30" i="3" s="1"/>
  <c r="AL30" i="3"/>
  <c r="AB31" i="3"/>
  <c r="F28" i="3" s="1"/>
  <c r="AH30" i="3"/>
  <c r="J27" i="3" s="1"/>
  <c r="AL28" i="3"/>
  <c r="AH28" i="3"/>
  <c r="J25" i="3" s="1"/>
  <c r="AL26" i="3"/>
  <c r="AB27" i="3"/>
  <c r="F24" i="3" s="1"/>
  <c r="AH26" i="3"/>
  <c r="J23" i="3" s="1"/>
  <c r="AL31" i="3"/>
  <c r="AK31" i="3"/>
  <c r="AH31" i="3"/>
  <c r="J28" i="3" s="1"/>
  <c r="AL29" i="3"/>
  <c r="AK29" i="3"/>
  <c r="AH29" i="3"/>
  <c r="J26" i="3" s="1"/>
  <c r="AL27" i="3"/>
  <c r="AK27" i="3"/>
  <c r="AH27" i="3"/>
  <c r="J24" i="3" s="1"/>
  <c r="AN37" i="3" l="1"/>
  <c r="L34" i="3" s="1"/>
  <c r="AP38" i="3"/>
  <c r="N35" i="3" s="1"/>
  <c r="AN38" i="3"/>
  <c r="L35" i="3" s="1"/>
  <c r="L27" i="3"/>
  <c r="L25" i="3"/>
  <c r="L31" i="3"/>
  <c r="AN30" i="3"/>
  <c r="AP30" i="3"/>
  <c r="AP28" i="3"/>
  <c r="AN28" i="3"/>
  <c r="AP36" i="3"/>
  <c r="AN36" i="3"/>
  <c r="AP25" i="3"/>
  <c r="AN25" i="3"/>
  <c r="AP34" i="3"/>
  <c r="AN34" i="3"/>
  <c r="AN32" i="3"/>
  <c r="L29" i="3" s="1"/>
  <c r="AP32" i="3"/>
  <c r="N29" i="3" s="1"/>
  <c r="AN26" i="3"/>
  <c r="AP26" i="3"/>
  <c r="AP24" i="3"/>
  <c r="AN24" i="3"/>
</calcChain>
</file>

<file path=xl/sharedStrings.xml><?xml version="1.0" encoding="utf-8"?>
<sst xmlns="http://schemas.openxmlformats.org/spreadsheetml/2006/main" count="231" uniqueCount="93">
  <si>
    <t>&lt;&lt;周期時間</t>
    <rPh sb="2" eb="4">
      <t>シュウキ</t>
    </rPh>
    <rPh sb="4" eb="6">
      <t>ジカン</t>
    </rPh>
    <phoneticPr fontId="1"/>
  </si>
  <si>
    <t>01</t>
    <phoneticPr fontId="1"/>
  </si>
  <si>
    <t>AB</t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</si>
  <si>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</si>
  <si>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</si>
  <si>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</si>
  <si>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</si>
  <si>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</si>
  <si>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</si>
  <si>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</si>
  <si>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</si>
  <si>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</si>
  <si>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</si>
  <si>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</si>
  <si>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</si>
  <si>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</si>
  <si>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</si>
  <si>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</si>
  <si>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</si>
  <si>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</si>
  <si>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</si>
  <si>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</si>
  <si>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</si>
  <si>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</si>
  <si>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</si>
  <si>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</si>
  <si>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</si>
  <si>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</si>
  <si>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</si>
  <si>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Starting time by JST (UTC+9:00)and  Operation about 30min-45min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</si>
  <si>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</si>
  <si>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</si>
  <si>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</si>
  <si>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</si>
  <si>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</si>
  <si>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</si>
  <si>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</si>
  <si>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>Starting time by JST (UTC+9:00)and  Operation about 30min-45min</t>
    <phoneticPr fontId="1"/>
  </si>
  <si>
    <t xml:space="preserve">FO-99 Schedule Plan Ver2 </t>
    <phoneticPr fontId="1"/>
  </si>
  <si>
    <t>＜＜予約可</t>
    <rPh sb="2" eb="4">
      <t>ヨヤク</t>
    </rPh>
    <rPh sb="4" eb="5">
      <t>カ</t>
    </rPh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</si>
  <si>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</si>
  <si>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</si>
  <si>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</si>
  <si>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B2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</si>
  <si>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</si>
  <si>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</si>
  <si>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</si>
  <si>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</si>
  <si>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</si>
  <si>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</si>
  <si>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</si>
  <si>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 xml:space="preserve"> 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</si>
  <si>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</si>
  <si>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</si>
  <si>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</si>
  <si>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</si>
  <si>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</si>
  <si>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</si>
  <si>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</si>
  <si>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</si>
  <si>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</si>
  <si>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</si>
  <si>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</si>
  <si>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</si>
  <si>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E2</t>
    <phoneticPr fontId="1"/>
  </si>
  <si>
    <t>11,</t>
    <phoneticPr fontId="1"/>
  </si>
  <si>
    <t>(14)</t>
    <phoneticPr fontId="1"/>
  </si>
  <si>
    <t>(15)</t>
    <phoneticPr fontId="1"/>
  </si>
  <si>
    <t>EXTRA (+90 +35-40min)</t>
    <phoneticPr fontId="1"/>
  </si>
  <si>
    <t>Please check your location and orbit of FO-99</t>
    <phoneticPr fontId="1"/>
  </si>
  <si>
    <t>Service  Zone#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</si>
  <si>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</si>
  <si>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</si>
  <si>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</si>
  <si>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</si>
  <si>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</si>
  <si>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JST 7:00-10:00</t>
    <phoneticPr fontId="1"/>
  </si>
  <si>
    <t>JST 18:00-20:00</t>
    <phoneticPr fontId="1"/>
  </si>
  <si>
    <t>Gray= If we have  lucky , Service to you</t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</si>
  <si>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</si>
  <si>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</si>
  <si>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11（14は特殊）</t>
    <rPh sb="6" eb="8">
      <t>トクシュ</t>
    </rPh>
    <phoneticPr fontId="1"/>
  </si>
  <si>
    <t>14（出来れば）</t>
    <rPh sb="3" eb="5">
      <t>デキ</t>
    </rPh>
    <phoneticPr fontId="1"/>
  </si>
  <si>
    <t>15（出来れば）</t>
    <rPh sb="3" eb="5">
      <t>デキ</t>
    </rPh>
    <phoneticPr fontId="1"/>
  </si>
  <si>
    <t>11（出来れば）</t>
    <rPh sb="3" eb="5">
      <t>デキ</t>
    </rPh>
    <phoneticPr fontId="1"/>
  </si>
  <si>
    <t>EL＜５以前　E2</t>
    <rPh sb="4" eb="6">
      <t>イゼン</t>
    </rPh>
    <phoneticPr fontId="1"/>
  </si>
  <si>
    <t>　</t>
    <phoneticPr fontId="1"/>
  </si>
  <si>
    <t>17:55以後　18:10以前はE2</t>
    <rPh sb="5" eb="7">
      <t>イゴ</t>
    </rPh>
    <phoneticPr fontId="1"/>
  </si>
  <si>
    <t xml:space="preserve">Orbit and Service Zone Image.  </t>
    <phoneticPr fontId="1"/>
  </si>
  <si>
    <t>By NEXUS Team , JAMSAT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</si>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</sst>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;;;"/>
    <numFmt numFmtId="177" formatCode="h:mm;@"/>
    <numFmt numFmtId="178" formatCode="#,##0.0_);[Red]\(#,##0.0\)"/>
    <numFmt numFmtId="179" formatCode="[$-409]d\-mmm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1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4" borderId="6" xfId="0" quotePrefix="1" applyFont="1" applyFill="1" applyBorder="1" applyAlignment="1">
      <alignment vertical="center"/>
    </xf>
    <xf numFmtId="0" fontId="5" fillId="4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quotePrefix="1" applyFont="1" applyBorder="1" applyAlignment="1">
      <alignment vertical="center"/>
    </xf>
    <xf numFmtId="0" fontId="5" fillId="0" borderId="47" xfId="0" quotePrefix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35" xfId="0" applyFont="1" applyBorder="1">
      <alignment vertical="center"/>
    </xf>
    <xf numFmtId="0" fontId="5" fillId="0" borderId="53" xfId="0" applyFont="1" applyBorder="1">
      <alignment vertical="center"/>
    </xf>
    <xf numFmtId="177" fontId="0" fillId="0" borderId="55" xfId="0" applyNumberFormat="1" applyFill="1" applyBorder="1" applyAlignment="1">
      <alignment vertical="center"/>
    </xf>
    <xf numFmtId="177" fontId="0" fillId="0" borderId="56" xfId="0" applyNumberFormat="1" applyFill="1" applyBorder="1" applyAlignment="1">
      <alignment vertical="center"/>
    </xf>
    <xf numFmtId="178" fontId="0" fillId="0" borderId="58" xfId="0" applyNumberFormat="1" applyFill="1" applyBorder="1" applyAlignment="1">
      <alignment vertical="center"/>
    </xf>
    <xf numFmtId="177" fontId="0" fillId="0" borderId="59" xfId="0" applyNumberFormat="1" applyFill="1" applyBorder="1" applyAlignment="1">
      <alignment vertical="center"/>
    </xf>
    <xf numFmtId="177" fontId="0" fillId="0" borderId="60" xfId="0" applyNumberFormat="1" applyFill="1" applyBorder="1" applyAlignment="1">
      <alignment vertical="center"/>
    </xf>
    <xf numFmtId="178" fontId="0" fillId="0" borderId="62" xfId="0" applyNumberFormat="1" applyFill="1" applyBorder="1" applyAlignment="1">
      <alignment vertical="center"/>
    </xf>
    <xf numFmtId="177" fontId="0" fillId="2" borderId="55" xfId="0" applyNumberFormat="1" applyFill="1" applyBorder="1" applyAlignment="1">
      <alignment vertical="center"/>
    </xf>
    <xf numFmtId="177" fontId="0" fillId="6" borderId="63" xfId="0" applyNumberFormat="1" applyFill="1" applyBorder="1" applyAlignment="1">
      <alignment vertical="center"/>
    </xf>
    <xf numFmtId="177" fontId="5" fillId="0" borderId="64" xfId="0" applyNumberFormat="1" applyFont="1" applyFill="1" applyBorder="1" applyAlignment="1">
      <alignment horizontal="center" vertical="center"/>
    </xf>
    <xf numFmtId="177" fontId="0" fillId="2" borderId="65" xfId="0" applyNumberFormat="1" applyFill="1" applyBorder="1" applyAlignment="1">
      <alignment vertical="center"/>
    </xf>
    <xf numFmtId="177" fontId="5" fillId="0" borderId="66" xfId="0" applyNumberFormat="1" applyFont="1" applyFill="1" applyBorder="1" applyAlignment="1">
      <alignment horizontal="center" vertical="center"/>
    </xf>
    <xf numFmtId="177" fontId="0" fillId="0" borderId="63" xfId="0" applyNumberFormat="1" applyFill="1" applyBorder="1" applyAlignment="1">
      <alignment vertical="center"/>
    </xf>
    <xf numFmtId="177" fontId="0" fillId="0" borderId="65" xfId="0" applyNumberFormat="1" applyFill="1" applyBorder="1" applyAlignment="1">
      <alignment vertical="center"/>
    </xf>
    <xf numFmtId="177" fontId="0" fillId="2" borderId="63" xfId="0" applyNumberFormat="1" applyFill="1" applyBorder="1" applyAlignment="1">
      <alignment vertical="center"/>
    </xf>
    <xf numFmtId="177" fontId="0" fillId="0" borderId="60" xfId="0" applyNumberFormat="1" applyBorder="1" applyAlignment="1">
      <alignment vertical="center"/>
    </xf>
    <xf numFmtId="20" fontId="0" fillId="0" borderId="63" xfId="0" applyNumberFormat="1" applyBorder="1">
      <alignment vertical="center"/>
    </xf>
    <xf numFmtId="177" fontId="0" fillId="5" borderId="63" xfId="0" applyNumberFormat="1" applyFill="1" applyBorder="1" applyAlignment="1">
      <alignment vertical="center"/>
    </xf>
    <xf numFmtId="20" fontId="0" fillId="5" borderId="58" xfId="0" applyNumberFormat="1" applyFill="1" applyBorder="1">
      <alignment vertical="center"/>
    </xf>
    <xf numFmtId="177" fontId="0" fillId="5" borderId="65" xfId="0" applyNumberFormat="1" applyFill="1" applyBorder="1" applyAlignment="1">
      <alignment vertical="center"/>
    </xf>
    <xf numFmtId="20" fontId="0" fillId="5" borderId="62" xfId="0" applyNumberFormat="1" applyFill="1" applyBorder="1">
      <alignment vertical="center"/>
    </xf>
    <xf numFmtId="177" fontId="0" fillId="0" borderId="67" xfId="0" applyNumberFormat="1" applyBorder="1" applyAlignment="1">
      <alignment vertical="center"/>
    </xf>
    <xf numFmtId="176" fontId="5" fillId="0" borderId="64" xfId="0" applyNumberFormat="1" applyFont="1" applyFill="1" applyBorder="1" applyAlignment="1">
      <alignment horizontal="center" vertical="center"/>
    </xf>
    <xf numFmtId="177" fontId="0" fillId="0" borderId="68" xfId="0" applyNumberFormat="1" applyFill="1" applyBorder="1" applyAlignment="1">
      <alignment vertical="center"/>
    </xf>
    <xf numFmtId="176" fontId="5" fillId="0" borderId="66" xfId="0" applyNumberFormat="1" applyFont="1" applyFill="1" applyBorder="1" applyAlignment="1">
      <alignment horizontal="center" vertical="center"/>
    </xf>
    <xf numFmtId="177" fontId="0" fillId="2" borderId="68" xfId="0" applyNumberFormat="1" applyFill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176" fontId="5" fillId="0" borderId="70" xfId="0" applyNumberFormat="1" applyFont="1" applyFill="1" applyBorder="1" applyAlignment="1">
      <alignment horizontal="center" vertical="center"/>
    </xf>
    <xf numFmtId="177" fontId="0" fillId="2" borderId="67" xfId="0" applyNumberFormat="1" applyFill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0" fillId="0" borderId="72" xfId="0" quotePrefix="1" applyBorder="1" applyAlignment="1">
      <alignment vertical="center"/>
    </xf>
    <xf numFmtId="0" fontId="0" fillId="0" borderId="73" xfId="0" quotePrefix="1" applyBorder="1" applyAlignment="1">
      <alignment vertical="center"/>
    </xf>
    <xf numFmtId="0" fontId="0" fillId="0" borderId="25" xfId="0" quotePrefix="1" applyBorder="1" applyAlignment="1">
      <alignment vertical="center"/>
    </xf>
    <xf numFmtId="0" fontId="0" fillId="0" borderId="29" xfId="0" quotePrefix="1" applyBorder="1" applyAlignment="1">
      <alignment vertical="center"/>
    </xf>
    <xf numFmtId="0" fontId="0" fillId="0" borderId="74" xfId="0" quotePrefix="1" applyBorder="1" applyAlignment="1">
      <alignment vertical="center"/>
    </xf>
    <xf numFmtId="176" fontId="5" fillId="0" borderId="75" xfId="0" applyNumberFormat="1" applyFont="1" applyFill="1" applyBorder="1" applyAlignment="1">
      <alignment vertical="center"/>
    </xf>
    <xf numFmtId="20" fontId="0" fillId="0" borderId="65" xfId="0" applyNumberFormat="1" applyBorder="1">
      <alignment vertical="center"/>
    </xf>
    <xf numFmtId="176" fontId="5" fillId="0" borderId="76" xfId="0" applyNumberFormat="1" applyFont="1" applyFill="1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79" xfId="0" applyNumberFormat="1" applyFont="1" applyFill="1" applyBorder="1" applyAlignment="1">
      <alignment vertical="center"/>
    </xf>
    <xf numFmtId="177" fontId="5" fillId="0" borderId="78" xfId="0" applyNumberFormat="1" applyFont="1" applyFill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7" xfId="0" applyNumberFormat="1" applyFont="1" applyFill="1" applyBorder="1" applyAlignment="1">
      <alignment horizontal="center" vertical="center"/>
    </xf>
    <xf numFmtId="177" fontId="4" fillId="0" borderId="61" xfId="0" applyNumberFormat="1" applyFont="1" applyFill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86" xfId="0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2" borderId="89" xfId="0" applyFill="1" applyBorder="1">
      <alignment vertical="center"/>
    </xf>
    <xf numFmtId="0" fontId="0" fillId="0" borderId="89" xfId="0" applyBorder="1">
      <alignment vertical="center"/>
    </xf>
    <xf numFmtId="0" fontId="0" fillId="5" borderId="88" xfId="0" applyFill="1" applyBorder="1">
      <alignment vertical="center"/>
    </xf>
    <xf numFmtId="0" fontId="0" fillId="0" borderId="75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 applyAlignment="1">
      <alignment vertical="center"/>
    </xf>
    <xf numFmtId="0" fontId="3" fillId="0" borderId="91" xfId="0" applyFont="1" applyBorder="1" applyAlignment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5" borderId="86" xfId="0" applyFill="1" applyBorder="1">
      <alignment vertical="center"/>
    </xf>
    <xf numFmtId="0" fontId="0" fillId="0" borderId="94" xfId="0" quotePrefix="1" applyBorder="1">
      <alignment vertical="center"/>
    </xf>
    <xf numFmtId="0" fontId="0" fillId="0" borderId="100" xfId="0" quotePrefix="1" applyBorder="1">
      <alignment vertical="center"/>
    </xf>
    <xf numFmtId="56" fontId="0" fillId="0" borderId="9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95" xfId="0" applyBorder="1">
      <alignment vertical="center"/>
    </xf>
    <xf numFmtId="0" fontId="0" fillId="0" borderId="102" xfId="0" quotePrefix="1" applyBorder="1" applyAlignment="1">
      <alignment vertical="center"/>
    </xf>
    <xf numFmtId="0" fontId="0" fillId="0" borderId="104" xfId="0" quotePrefix="1" applyBorder="1" applyAlignment="1">
      <alignment vertical="center"/>
    </xf>
    <xf numFmtId="20" fontId="0" fillId="0" borderId="105" xfId="0" applyNumberForma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0" fillId="0" borderId="107" xfId="0" quotePrefix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" fontId="0" fillId="0" borderId="17" xfId="0" applyNumberFormat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64" xfId="0" applyNumberFormat="1" applyFont="1" applyFill="1" applyBorder="1" applyAlignment="1">
      <alignment horizontal="center" vertical="center"/>
    </xf>
    <xf numFmtId="177" fontId="6" fillId="0" borderId="112" xfId="0" applyNumberFormat="1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8" xfId="0" applyNumberFormat="1" applyFont="1" applyFill="1" applyBorder="1" applyAlignment="1">
      <alignment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6" xfId="0" applyNumberFormat="1" applyFont="1" applyFill="1" applyBorder="1" applyAlignment="1">
      <alignment vertical="center"/>
    </xf>
    <xf numFmtId="177" fontId="5" fillId="5" borderId="24" xfId="0" applyNumberFormat="1" applyFont="1" applyFill="1" applyBorder="1" applyAlignment="1">
      <alignment vertical="center"/>
    </xf>
    <xf numFmtId="177" fontId="5" fillId="5" borderId="25" xfId="0" applyNumberFormat="1" applyFont="1" applyFill="1" applyBorder="1" applyAlignment="1">
      <alignment horizontal="center" vertical="center"/>
    </xf>
    <xf numFmtId="177" fontId="5" fillId="5" borderId="26" xfId="0" applyNumberFormat="1" applyFont="1" applyFill="1" applyBorder="1" applyAlignment="1">
      <alignment vertical="center"/>
    </xf>
    <xf numFmtId="177" fontId="5" fillId="5" borderId="23" xfId="0" applyNumberFormat="1" applyFont="1" applyFill="1" applyBorder="1" applyAlignment="1">
      <alignment horizontal="center" vertical="center"/>
    </xf>
    <xf numFmtId="176" fontId="5" fillId="5" borderId="31" xfId="0" applyNumberFormat="1" applyFont="1" applyFill="1" applyBorder="1" applyAlignment="1">
      <alignment vertical="center"/>
    </xf>
    <xf numFmtId="176" fontId="5" fillId="5" borderId="20" xfId="0" applyNumberFormat="1" applyFont="1" applyFill="1" applyBorder="1" applyAlignment="1">
      <alignment horizontal="center" vertical="center"/>
    </xf>
    <xf numFmtId="176" fontId="5" fillId="5" borderId="113" xfId="0" applyNumberFormat="1" applyFont="1" applyFill="1" applyBorder="1" applyAlignment="1">
      <alignment vertical="center"/>
    </xf>
    <xf numFmtId="176" fontId="5" fillId="5" borderId="18" xfId="0" applyNumberFormat="1" applyFont="1" applyFill="1" applyBorder="1" applyAlignment="1">
      <alignment horizontal="center" vertical="center"/>
    </xf>
    <xf numFmtId="176" fontId="5" fillId="5" borderId="16" xfId="0" applyNumberFormat="1" applyFont="1" applyFill="1" applyBorder="1" applyAlignment="1">
      <alignment vertical="center"/>
    </xf>
    <xf numFmtId="176" fontId="5" fillId="5" borderId="114" xfId="0" applyNumberFormat="1" applyFont="1" applyFill="1" applyBorder="1" applyAlignment="1">
      <alignment horizontal="center" vertical="center"/>
    </xf>
    <xf numFmtId="176" fontId="5" fillId="5" borderId="29" xfId="0" applyNumberFormat="1" applyFont="1" applyFill="1" applyBorder="1" applyAlignment="1">
      <alignment horizontal="center" vertical="center"/>
    </xf>
    <xf numFmtId="176" fontId="5" fillId="5" borderId="115" xfId="0" applyNumberFormat="1" applyFont="1" applyFill="1" applyBorder="1" applyAlignment="1">
      <alignment vertical="center"/>
    </xf>
    <xf numFmtId="176" fontId="5" fillId="5" borderId="27" xfId="0" applyNumberFormat="1" applyFont="1" applyFill="1" applyBorder="1" applyAlignment="1">
      <alignment horizontal="center" vertical="center"/>
    </xf>
    <xf numFmtId="176" fontId="5" fillId="5" borderId="116" xfId="0" applyNumberFormat="1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177" fontId="5" fillId="5" borderId="115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horizontal="center" vertical="center"/>
    </xf>
    <xf numFmtId="176" fontId="5" fillId="5" borderId="30" xfId="0" applyNumberFormat="1" applyFont="1" applyFill="1" applyBorder="1" applyAlignment="1">
      <alignment horizontal="center" vertical="center"/>
    </xf>
    <xf numFmtId="177" fontId="5" fillId="5" borderId="116" xfId="0" applyNumberFormat="1" applyFont="1" applyFill="1" applyBorder="1" applyAlignment="1">
      <alignment vertical="center"/>
    </xf>
    <xf numFmtId="177" fontId="5" fillId="5" borderId="30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77" fontId="5" fillId="5" borderId="28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horizontal="center" vertical="center"/>
    </xf>
    <xf numFmtId="177" fontId="5" fillId="5" borderId="21" xfId="0" applyNumberFormat="1" applyFont="1" applyFill="1" applyBorder="1" applyAlignment="1">
      <alignment vertical="center"/>
    </xf>
    <xf numFmtId="0" fontId="5" fillId="5" borderId="112" xfId="0" applyFont="1" applyFill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6" fillId="0" borderId="66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108" xfId="0" quotePrefix="1" applyFont="1" applyBorder="1" applyAlignment="1">
      <alignment horizontal="left" vertical="center"/>
    </xf>
    <xf numFmtId="0" fontId="5" fillId="0" borderId="39" xfId="0" quotePrefix="1" applyFont="1" applyBorder="1" applyAlignment="1">
      <alignment horizontal="left" vertical="center"/>
    </xf>
    <xf numFmtId="0" fontId="5" fillId="0" borderId="38" xfId="0" quotePrefix="1" applyFont="1" applyBorder="1" applyAlignment="1">
      <alignment horizontal="left" vertical="center"/>
    </xf>
    <xf numFmtId="0" fontId="5" fillId="0" borderId="33" xfId="0" quotePrefix="1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6" xfId="0" quotePrefix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5" xfId="0" quotePrefix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5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84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84" xfId="0" applyFont="1" applyFill="1" applyBorder="1" applyAlignment="1">
      <alignment vertical="center" shrinkToFit="1"/>
    </xf>
    <xf numFmtId="0" fontId="0" fillId="2" borderId="111" xfId="0" applyFill="1" applyBorder="1" applyAlignment="1">
      <alignment vertical="center" shrinkToFit="1"/>
    </xf>
    <xf numFmtId="0" fontId="0" fillId="2" borderId="117" xfId="0" applyFill="1" applyBorder="1" applyAlignment="1">
      <alignment vertical="center" shrinkToFit="1"/>
    </xf>
    <xf numFmtId="0" fontId="5" fillId="5" borderId="84" xfId="0" applyFont="1" applyFill="1" applyBorder="1" applyAlignment="1">
      <alignment vertical="center" shrinkToFit="1"/>
    </xf>
    <xf numFmtId="0" fontId="0" fillId="5" borderId="111" xfId="0" applyFill="1" applyBorder="1" applyAlignment="1">
      <alignment vertical="center" shrinkToFit="1"/>
    </xf>
    <xf numFmtId="0" fontId="0" fillId="5" borderId="117" xfId="0" applyFill="1" applyBorder="1" applyAlignment="1">
      <alignment vertical="center" shrinkToFit="1"/>
    </xf>
    <xf numFmtId="0" fontId="5" fillId="0" borderId="82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5" fillId="3" borderId="28" xfId="0" applyNumberFormat="1" applyFont="1" applyFill="1" applyBorder="1" applyAlignment="1">
      <alignment vertical="center"/>
    </xf>
    <xf numFmtId="177" fontId="6" fillId="3" borderId="112" xfId="0" applyNumberFormat="1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vertical="center"/>
    </xf>
    <xf numFmtId="177" fontId="6" fillId="4" borderId="112" xfId="0" applyNumberFormat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86033</xdr:colOff>
      <xdr:row>42</xdr:row>
      <xdr:rowOff>208935</xdr:rowOff>
    </xdr:from>
    <xdr:to>
      <xdr:col>29</xdr:col>
      <xdr:colOff>443360</xdr:colOff>
      <xdr:row>57</xdr:row>
      <xdr:rowOff>141829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C92FB9-4DB0-409E-9529-01DE3356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5936" y="10373032"/>
          <a:ext cx="6512888" cy="343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558800</xdr:colOff>
      <xdr:row>37</xdr:row>
      <xdr:rowOff>221068</xdr:rowOff>
    </xdr:from>
    <xdr:to>
      <xdr:col>15</xdr:col>
      <xdr:colOff>421523</xdr:colOff>
      <xdr:row>46</xdr:row>
      <xdr:rowOff>128693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E710998-0A5F-43D0-B147-59CF3DE8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8800" y="10269308"/>
          <a:ext cx="3916563" cy="2064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264160</xdr:colOff>
      <xdr:row>21</xdr:row>
      <xdr:rowOff>81616</xdr:rowOff>
    </xdr:from>
    <xdr:to>
      <xdr:col>36</xdr:col>
      <xdr:colOff>101600</xdr:colOff>
      <xdr:row>21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76FB936-A576-4EEA-8820-253479008AA7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254000</xdr:colOff>
      <xdr:row>22</xdr:row>
      <xdr:rowOff>81280</xdr:rowOff>
    </xdr:from>
    <xdr:to>
      <xdr:col>36</xdr:col>
      <xdr:colOff>91440</xdr:colOff>
      <xdr:row>22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2E7A12B-6A0D-459D-B81D-A3E239333729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50799</xdr:colOff>
      <xdr:row>38</xdr:row>
      <xdr:rowOff>0</xdr:rowOff>
    </xdr:from>
    <xdr:to>
      <xdr:col>7</xdr:col>
      <xdr:colOff>49878</xdr:colOff>
      <xdr:row>46</xdr:row>
      <xdr:rowOff>204893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83A24E4-EFC3-44DA-A2DA-14C927C7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10302240"/>
          <a:ext cx="3809079" cy="211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41</xdr:row>
      <xdr:rowOff>50800</xdr:rowOff>
    </xdr:from>
    <xdr:to>
      <xdr:col>3</xdr:col>
      <xdr:colOff>423334</xdr:colOff>
      <xdr:row>42</xdr:row>
      <xdr:rowOff>135467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D12623-8640-407D-B227-CF8C531F2667}"/>
            </a:ext>
          </a:extLst>
        </xdr:cNvPr>
        <xdr:cNvSpPr txBox="1"/>
      </xdr:nvSpPr>
      <xdr:spPr>
        <a:xfrm>
          <a:off x="1346200" y="10972800"/>
          <a:ext cx="694267" cy="3132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5</xdr:col>
      <xdr:colOff>355600</xdr:colOff>
      <xdr:row>41</xdr:row>
      <xdr:rowOff>110067</xdr:rowOff>
    </xdr:from>
    <xdr:to>
      <xdr:col>6</xdr:col>
      <xdr:colOff>194733</xdr:colOff>
      <xdr:row>42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CCC832-C740-4880-AD12-463F126AC807}"/>
            </a:ext>
          </a:extLst>
        </xdr:cNvPr>
        <xdr:cNvSpPr txBox="1"/>
      </xdr:nvSpPr>
      <xdr:spPr>
        <a:xfrm>
          <a:off x="3056467" y="11032067"/>
          <a:ext cx="567266" cy="245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220134</xdr:colOff>
      <xdr:row>38</xdr:row>
      <xdr:rowOff>177798</xdr:rowOff>
    </xdr:from>
    <xdr:to>
      <xdr:col>9</xdr:col>
      <xdr:colOff>457200</xdr:colOff>
      <xdr:row>39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8174D4-17CF-4567-854D-CED692813ECA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254000</xdr:colOff>
      <xdr:row>41</xdr:row>
      <xdr:rowOff>76198</xdr:rowOff>
    </xdr:from>
    <xdr:to>
      <xdr:col>11</xdr:col>
      <xdr:colOff>465667</xdr:colOff>
      <xdr:row>42</xdr:row>
      <xdr:rowOff>84665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416ABE-3A50-4593-B48C-685E5481B3CA}"/>
            </a:ext>
          </a:extLst>
        </xdr:cNvPr>
        <xdr:cNvSpPr txBox="1"/>
      </xdr:nvSpPr>
      <xdr:spPr>
        <a:xfrm>
          <a:off x="5901267" y="10998198"/>
          <a:ext cx="584200" cy="23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3285-245F-4AB2-BC99-6041266C9194}">
  <sheetPr>
    <pageSetUpPr fitToPage="1"/>
  </sheetPr>
  <dimension ref="A1:AR42"/>
  <sheetViews>
    <sheetView tabSelected="1" topLeftCell="A35" zoomScale="90" zoomScaleNormal="90" workbookViewId="0">
      <selection activeCell="P50" sqref="P50"/>
    </sheetView>
  </sheetViews>
  <sheetFormatPr defaultRowHeight="18" x14ac:dyDescent="0.45"/>
  <cols>
    <col min="2" max="2" width="7.8984375" customWidth="1"/>
    <col min="3" max="3" width="4.5" customWidth="1"/>
    <col min="4" max="4" width="9.296875" customWidth="1"/>
    <col min="5" max="5" width="4.8984375" customWidth="1"/>
    <col min="6" max="6" width="9.5" customWidth="1"/>
    <col min="7" max="7" width="5" customWidth="1"/>
    <col min="8" max="8" width="9.5" customWidth="1"/>
    <col min="9" max="9" width="4.8984375" customWidth="1"/>
    <col min="10" max="10" width="9.69921875" customWidth="1"/>
    <col min="11" max="11" width="4.8984375" customWidth="1"/>
    <col min="12" max="12" width="8" customWidth="1"/>
    <col min="13" max="13" width="3.796875" customWidth="1"/>
    <col min="14" max="14" width="8.19921875" customWidth="1"/>
    <col min="15" max="15" width="4" customWidth="1"/>
    <col min="16" max="16" width="6.5" customWidth="1"/>
    <col min="21" max="22" width="8.796875" customWidth="1"/>
    <col min="23" max="23" width="6.296875" customWidth="1"/>
    <col min="24" max="24" width="5.5" customWidth="1"/>
    <col min="25" max="25" width="9.5" bestFit="1" customWidth="1"/>
    <col min="26" max="26" width="7.09765625" customWidth="1"/>
    <col min="27" max="27" width="8.09765625" customWidth="1"/>
    <col min="30" max="30" width="6.8984375" customWidth="1"/>
    <col min="32" max="32" width="8.796875" customWidth="1"/>
    <col min="33" max="33" width="4" customWidth="1"/>
    <col min="36" max="36" width="3.3984375" customWidth="1"/>
    <col min="37" max="37" width="7.59765625" customWidth="1"/>
    <col min="42" max="43" width="8.796875" customWidth="1"/>
    <col min="44" max="44" width="3.09765625" customWidth="1"/>
  </cols>
  <sheetData>
    <row r="1" spans="1:44" x14ac:dyDescent="0.45">
      <c r="A1" s="13" t="s">
        <v>38</v>
      </c>
      <c r="B1" s="13"/>
      <c r="C1" s="31"/>
      <c r="D1" s="13"/>
      <c r="E1" s="31"/>
      <c r="F1" s="2"/>
      <c r="G1" s="2"/>
      <c r="H1" s="2"/>
      <c r="I1" s="2"/>
      <c r="J1" s="2"/>
      <c r="K1" s="2"/>
      <c r="L1" s="22"/>
      <c r="M1" s="22"/>
      <c r="N1" s="22"/>
      <c r="O1" s="22"/>
      <c r="P1" s="2"/>
    </row>
    <row r="2" spans="1:44" x14ac:dyDescent="0.45">
      <c r="A2" s="13"/>
      <c r="B2" s="21"/>
      <c r="C2" s="21"/>
      <c r="D2" s="23"/>
      <c r="E2" s="23"/>
      <c r="F2" s="23"/>
      <c r="G2" s="23"/>
      <c r="H2" s="21"/>
      <c r="I2" s="21"/>
      <c r="J2" s="23"/>
      <c r="K2" s="23"/>
      <c r="L2" s="23"/>
      <c r="M2" s="23"/>
      <c r="N2" s="23"/>
      <c r="O2" s="23"/>
      <c r="P2" s="25"/>
      <c r="T2" t="s">
        <v>41</v>
      </c>
    </row>
    <row r="3" spans="1:44" x14ac:dyDescent="0.45">
      <c r="A3" s="13"/>
      <c r="B3" s="21"/>
      <c r="C3" s="21"/>
      <c r="D3" s="23"/>
      <c r="E3" s="23"/>
      <c r="F3" s="23"/>
      <c r="G3" s="23"/>
      <c r="H3" s="23"/>
      <c r="I3" s="23"/>
      <c r="J3" s="23"/>
      <c r="K3" s="23"/>
      <c r="L3" s="21"/>
      <c r="M3" s="21"/>
      <c r="N3" s="21"/>
      <c r="O3" s="21"/>
      <c r="P3" s="25"/>
      <c r="T3" s="26">
        <v>6.458333333333334E-2</v>
      </c>
      <c r="U3" s="26">
        <v>0.44027777777777777</v>
      </c>
      <c r="V3" s="27" t="s">
        <v>0</v>
      </c>
      <c r="W3" s="27"/>
      <c r="X3" s="27"/>
      <c r="Y3" s="27"/>
      <c r="Z3" s="27"/>
    </row>
    <row r="4" spans="1:44" x14ac:dyDescent="0.45">
      <c r="A4" s="13"/>
      <c r="B4" s="21"/>
      <c r="C4" s="21"/>
      <c r="D4" s="23"/>
      <c r="E4" s="23"/>
      <c r="F4" s="24"/>
      <c r="G4" s="24"/>
      <c r="H4" s="21"/>
      <c r="I4" s="21"/>
      <c r="J4" s="24"/>
      <c r="K4" s="24"/>
      <c r="L4" s="21"/>
      <c r="M4" s="21"/>
      <c r="N4" s="21"/>
      <c r="O4" s="21"/>
      <c r="P4" s="16"/>
      <c r="T4" s="27">
        <v>11</v>
      </c>
      <c r="U4" s="27" t="s">
        <v>18</v>
      </c>
      <c r="V4" s="26">
        <v>3.4722222222222224E-2</v>
      </c>
      <c r="W4" s="26"/>
      <c r="X4" s="27" t="s">
        <v>18</v>
      </c>
      <c r="Y4" s="27"/>
      <c r="Z4" s="27"/>
    </row>
    <row r="5" spans="1:44" x14ac:dyDescent="0.45">
      <c r="A5" s="13"/>
      <c r="B5" s="21"/>
      <c r="C5" s="21"/>
      <c r="D5" s="23"/>
      <c r="E5" s="23"/>
      <c r="F5" s="24"/>
      <c r="G5" s="24"/>
      <c r="H5" s="21"/>
      <c r="I5" s="21"/>
      <c r="J5" s="24"/>
      <c r="K5" s="24"/>
      <c r="L5" s="23"/>
      <c r="M5" s="23"/>
      <c r="N5" s="23"/>
      <c r="O5" s="23"/>
      <c r="P5" s="16"/>
      <c r="T5" s="27">
        <v>12</v>
      </c>
      <c r="U5" s="26" t="s">
        <v>26</v>
      </c>
      <c r="V5" s="26">
        <v>4.1666666666666664E-2</v>
      </c>
      <c r="W5" s="26"/>
      <c r="X5" s="26" t="s">
        <v>26</v>
      </c>
      <c r="Y5" s="27"/>
      <c r="Z5" s="27"/>
    </row>
    <row r="6" spans="1:44" x14ac:dyDescent="0.45">
      <c r="A6" s="13"/>
      <c r="B6" s="21"/>
      <c r="C6" s="21"/>
      <c r="D6" s="23"/>
      <c r="E6" s="23"/>
      <c r="F6" s="24"/>
      <c r="G6" s="24"/>
      <c r="H6" s="24"/>
      <c r="I6" s="24"/>
      <c r="J6" s="24"/>
      <c r="K6" s="24"/>
      <c r="L6" s="21"/>
      <c r="M6" s="21"/>
      <c r="N6" s="21"/>
      <c r="O6" s="21"/>
      <c r="P6" s="16"/>
      <c r="T6" s="27">
        <v>14</v>
      </c>
      <c r="U6" s="26"/>
      <c r="V6" s="26">
        <v>5.9027777777777783E-2</v>
      </c>
      <c r="W6" s="26"/>
      <c r="X6" s="27" t="s">
        <v>27</v>
      </c>
      <c r="Y6" s="26">
        <v>9.7222222222222224E-2</v>
      </c>
      <c r="Z6" s="27" t="s">
        <v>27</v>
      </c>
    </row>
    <row r="7" spans="1:44" x14ac:dyDescent="0.45">
      <c r="A7" s="13"/>
      <c r="B7" s="21"/>
      <c r="C7" s="21"/>
      <c r="D7" s="23"/>
      <c r="E7" s="23"/>
      <c r="F7" s="24"/>
      <c r="G7" s="24"/>
      <c r="H7" s="21"/>
      <c r="I7" s="21"/>
      <c r="J7" s="24"/>
      <c r="K7" s="24"/>
      <c r="L7" s="21"/>
      <c r="M7" s="21"/>
      <c r="N7" s="21"/>
      <c r="O7" s="21"/>
      <c r="P7" s="16"/>
      <c r="T7" s="27">
        <v>15</v>
      </c>
      <c r="U7" s="26"/>
      <c r="V7" s="26">
        <v>4.8611111111111112E-2</v>
      </c>
      <c r="W7" s="26"/>
      <c r="X7" s="27" t="s">
        <v>35</v>
      </c>
      <c r="Y7" s="26">
        <v>0.11458333333333333</v>
      </c>
      <c r="Z7" s="27" t="s">
        <v>35</v>
      </c>
    </row>
    <row r="8" spans="1:44" x14ac:dyDescent="0.45">
      <c r="C8" s="31"/>
      <c r="D8" s="13"/>
      <c r="E8" s="31"/>
      <c r="F8" s="2"/>
      <c r="G8" s="2"/>
      <c r="H8" s="2"/>
      <c r="I8" s="2"/>
      <c r="J8" s="2"/>
      <c r="K8" s="2"/>
      <c r="L8" s="22"/>
      <c r="M8" s="22"/>
      <c r="N8" s="22"/>
      <c r="O8" s="22"/>
      <c r="P8" s="2"/>
      <c r="T8" s="28">
        <v>17</v>
      </c>
      <c r="U8" s="28"/>
      <c r="V8" s="29">
        <v>1.0416666666666666E-2</v>
      </c>
      <c r="W8" s="29"/>
      <c r="X8" s="28" t="s">
        <v>30</v>
      </c>
      <c r="Y8" s="28"/>
      <c r="Z8" s="27"/>
    </row>
    <row r="9" spans="1:44" x14ac:dyDescent="0.45">
      <c r="B9" s="13" t="s">
        <v>40</v>
      </c>
      <c r="C9" s="32"/>
      <c r="D9" s="32"/>
      <c r="E9" s="32"/>
      <c r="F9" s="2"/>
      <c r="G9" s="2"/>
      <c r="H9" s="2"/>
      <c r="I9" s="2"/>
      <c r="J9" s="2"/>
      <c r="K9" s="2"/>
      <c r="L9" s="22"/>
      <c r="M9" s="22"/>
      <c r="N9" s="22"/>
      <c r="O9" s="22"/>
      <c r="P9" s="2"/>
    </row>
    <row r="10" spans="1:44" ht="18.600000000000001" thickBot="1" x14ac:dyDescent="0.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3"/>
      <c r="O10" s="31"/>
      <c r="P10" s="13"/>
    </row>
    <row r="11" spans="1:44" ht="20.399999999999999" thickTop="1" x14ac:dyDescent="0.45">
      <c r="A11" s="37" t="s">
        <v>11</v>
      </c>
      <c r="B11" s="38"/>
      <c r="C11" s="38"/>
      <c r="D11" s="258">
        <f>+V11</f>
        <v>44378</v>
      </c>
      <c r="E11" s="259"/>
      <c r="F11" s="38"/>
      <c r="G11" s="38"/>
      <c r="H11" s="38"/>
      <c r="I11" s="38" t="s">
        <v>89</v>
      </c>
      <c r="J11" s="38"/>
      <c r="K11" s="38"/>
      <c r="L11" s="38"/>
      <c r="M11" s="38"/>
      <c r="N11" s="196"/>
      <c r="O11" s="196"/>
      <c r="P11" s="39"/>
      <c r="T11" s="9" t="s">
        <v>11</v>
      </c>
      <c r="U11" s="10"/>
      <c r="V11" s="155">
        <v>44378</v>
      </c>
      <c r="W11" s="10"/>
      <c r="X11" s="10"/>
      <c r="Y11" s="10"/>
      <c r="Z11" s="10"/>
      <c r="AA11" s="10"/>
      <c r="AB11" s="10"/>
      <c r="AC11" s="10"/>
      <c r="AD11" s="10"/>
      <c r="AE11" s="11"/>
      <c r="AF11" s="11"/>
      <c r="AG11" s="11"/>
      <c r="AH11" s="11"/>
      <c r="AI11" s="11"/>
      <c r="AJ11" s="11"/>
      <c r="AK11" s="11"/>
      <c r="AL11" s="12"/>
      <c r="AM11" s="17"/>
      <c r="AN11" s="17"/>
      <c r="AO11" s="17"/>
      <c r="AP11" s="17"/>
      <c r="AQ11" s="17"/>
      <c r="AR11" s="18"/>
    </row>
    <row r="12" spans="1:44" ht="19.8" x14ac:dyDescent="0.45">
      <c r="A12" s="229" t="s">
        <v>37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40"/>
      <c r="N12" s="40"/>
      <c r="O12" s="40"/>
      <c r="P12" s="41"/>
      <c r="T12" s="231" t="s">
        <v>29</v>
      </c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1"/>
      <c r="AN12" s="1"/>
      <c r="AO12" s="1"/>
      <c r="AP12" s="1"/>
      <c r="AQ12" s="1"/>
      <c r="AR12" s="19"/>
    </row>
    <row r="13" spans="1:44" ht="20.399999999999999" thickBot="1" x14ac:dyDescent="0.5">
      <c r="A13" s="247" t="s">
        <v>12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9"/>
      <c r="T13" s="233" t="s">
        <v>12</v>
      </c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1"/>
      <c r="AN13" s="1"/>
      <c r="AO13" s="1"/>
      <c r="AP13" s="1"/>
      <c r="AQ13" s="1"/>
      <c r="AR13" s="19"/>
    </row>
    <row r="14" spans="1:44" ht="20.399999999999999" thickBot="1" x14ac:dyDescent="0.5">
      <c r="A14" s="226" t="s">
        <v>70</v>
      </c>
      <c r="B14" s="227"/>
      <c r="C14" s="227"/>
      <c r="D14" s="228"/>
      <c r="E14" s="226" t="s">
        <v>70</v>
      </c>
      <c r="F14" s="227"/>
      <c r="G14" s="227"/>
      <c r="H14" s="228"/>
      <c r="I14" s="235" t="s">
        <v>69</v>
      </c>
      <c r="J14" s="236"/>
      <c r="K14" s="236"/>
      <c r="L14" s="236"/>
      <c r="M14" s="236"/>
      <c r="N14" s="236"/>
      <c r="O14" s="236"/>
      <c r="P14" s="237"/>
      <c r="T14" s="15"/>
      <c r="U14" s="226" t="s">
        <v>70</v>
      </c>
      <c r="V14" s="227"/>
      <c r="W14" s="227"/>
      <c r="X14" s="228"/>
      <c r="Y14" s="226" t="s">
        <v>70</v>
      </c>
      <c r="Z14" s="227"/>
      <c r="AA14" s="227"/>
      <c r="AB14" s="228"/>
      <c r="AC14" s="13"/>
      <c r="AD14" s="13"/>
      <c r="AE14" s="1"/>
      <c r="AF14" s="1"/>
      <c r="AG14" s="1"/>
      <c r="AH14" s="1"/>
      <c r="AI14" s="1"/>
      <c r="AJ14" s="1"/>
      <c r="AK14" s="107"/>
      <c r="AQ14" s="1"/>
      <c r="AR14" s="19"/>
    </row>
    <row r="15" spans="1:44" ht="20.399999999999999" thickBot="1" x14ac:dyDescent="0.5">
      <c r="A15" s="104" t="s">
        <v>44</v>
      </c>
      <c r="B15" s="241" t="s">
        <v>45</v>
      </c>
      <c r="C15" s="242"/>
      <c r="D15" s="243"/>
      <c r="E15" s="104" t="s">
        <v>46</v>
      </c>
      <c r="F15" s="145" t="s">
        <v>57</v>
      </c>
      <c r="G15" s="147"/>
      <c r="H15" s="148"/>
      <c r="I15" s="238" t="s">
        <v>78</v>
      </c>
      <c r="J15" s="239"/>
      <c r="K15" s="239"/>
      <c r="L15" s="239"/>
      <c r="M15" s="239"/>
      <c r="N15" s="239"/>
      <c r="O15" s="239"/>
      <c r="P15" s="240"/>
      <c r="T15" s="15"/>
      <c r="U15" s="104" t="s">
        <v>24</v>
      </c>
      <c r="V15" s="241" t="s">
        <v>45</v>
      </c>
      <c r="W15" s="242"/>
      <c r="X15" s="243"/>
      <c r="Y15" s="104" t="s">
        <v>23</v>
      </c>
      <c r="Z15" s="145" t="s">
        <v>57</v>
      </c>
      <c r="AA15" s="147"/>
      <c r="AB15" s="148"/>
      <c r="AC15" s="1"/>
      <c r="AD15" s="1"/>
      <c r="AE15" s="1"/>
      <c r="AF15" s="1"/>
      <c r="AG15" s="1"/>
      <c r="AH15" s="1"/>
      <c r="AI15" s="1"/>
      <c r="AJ15" s="19"/>
      <c r="AK15" s="220" t="s">
        <v>10</v>
      </c>
      <c r="AL15" s="221"/>
      <c r="AM15" s="221"/>
      <c r="AN15" s="222"/>
      <c r="AO15" s="55" t="s">
        <v>8</v>
      </c>
      <c r="AP15" s="56"/>
      <c r="AQ15" s="210" t="s">
        <v>7</v>
      </c>
      <c r="AR15" s="211"/>
    </row>
    <row r="16" spans="1:44" ht="19.8" x14ac:dyDescent="0.45">
      <c r="A16" s="53" t="s">
        <v>62</v>
      </c>
      <c r="B16" s="207" t="s">
        <v>59</v>
      </c>
      <c r="C16" s="244"/>
      <c r="D16" s="209"/>
      <c r="E16" s="149"/>
      <c r="F16" s="35"/>
      <c r="G16" s="36"/>
      <c r="H16" s="150"/>
      <c r="I16" s="220" t="s">
        <v>10</v>
      </c>
      <c r="J16" s="250"/>
      <c r="K16" s="250"/>
      <c r="L16" s="251"/>
      <c r="M16" s="55" t="s">
        <v>8</v>
      </c>
      <c r="N16" s="56"/>
      <c r="O16" s="210" t="s">
        <v>7</v>
      </c>
      <c r="P16" s="211"/>
      <c r="T16" s="33"/>
      <c r="U16" s="53" t="s">
        <v>62</v>
      </c>
      <c r="V16" s="207" t="s">
        <v>59</v>
      </c>
      <c r="W16" s="244"/>
      <c r="X16" s="209"/>
      <c r="Y16" s="149"/>
      <c r="Z16" s="35"/>
      <c r="AA16" s="36"/>
      <c r="AB16" s="150"/>
      <c r="AC16" s="1"/>
      <c r="AD16" s="1"/>
      <c r="AE16" s="1"/>
      <c r="AF16" s="1"/>
      <c r="AG16" s="1"/>
      <c r="AH16" s="1"/>
      <c r="AI16" s="1"/>
      <c r="AJ16" s="19"/>
      <c r="AK16" s="212" t="s">
        <v>13</v>
      </c>
      <c r="AL16" s="213"/>
      <c r="AM16" s="213"/>
      <c r="AN16" s="214"/>
      <c r="AO16" s="43" t="s">
        <v>8</v>
      </c>
      <c r="AP16" s="44"/>
      <c r="AQ16" s="215" t="s">
        <v>7</v>
      </c>
      <c r="AR16" s="216"/>
    </row>
    <row r="17" spans="1:44" ht="19.8" x14ac:dyDescent="0.45">
      <c r="A17" s="53" t="s">
        <v>58</v>
      </c>
      <c r="B17" s="207" t="s">
        <v>71</v>
      </c>
      <c r="C17" s="208"/>
      <c r="D17" s="209"/>
      <c r="E17" s="53" t="s">
        <v>43</v>
      </c>
      <c r="F17" s="106" t="s">
        <v>72</v>
      </c>
      <c r="G17" s="151"/>
      <c r="H17" s="152"/>
      <c r="I17" s="212" t="s">
        <v>13</v>
      </c>
      <c r="J17" s="252"/>
      <c r="K17" s="252"/>
      <c r="L17" s="253"/>
      <c r="M17" s="43" t="s">
        <v>8</v>
      </c>
      <c r="N17" s="44"/>
      <c r="O17" s="215" t="s">
        <v>7</v>
      </c>
      <c r="P17" s="216"/>
      <c r="T17" s="33"/>
      <c r="U17" s="53" t="s">
        <v>21</v>
      </c>
      <c r="V17" s="207" t="s">
        <v>71</v>
      </c>
      <c r="W17" s="208"/>
      <c r="X17" s="209"/>
      <c r="Y17" s="53" t="s">
        <v>22</v>
      </c>
      <c r="Z17" s="106" t="s">
        <v>72</v>
      </c>
      <c r="AA17" s="151"/>
      <c r="AB17" s="152"/>
      <c r="AC17" s="1"/>
      <c r="AD17" s="1"/>
      <c r="AE17" s="1"/>
      <c r="AF17" s="1"/>
      <c r="AG17" s="1"/>
      <c r="AH17" s="1"/>
      <c r="AI17" s="1"/>
      <c r="AJ17" s="19"/>
      <c r="AK17" s="217" t="s">
        <v>14</v>
      </c>
      <c r="AL17" s="213"/>
      <c r="AM17" s="213"/>
      <c r="AN17" s="214"/>
      <c r="AO17" s="45" t="s">
        <v>8</v>
      </c>
      <c r="AP17" s="46"/>
      <c r="AQ17" s="218" t="s">
        <v>7</v>
      </c>
      <c r="AR17" s="219"/>
    </row>
    <row r="18" spans="1:44" ht="19.8" x14ac:dyDescent="0.45">
      <c r="A18" s="53" t="s">
        <v>49</v>
      </c>
      <c r="B18" s="106" t="s">
        <v>73</v>
      </c>
      <c r="C18" s="151"/>
      <c r="D18" s="152"/>
      <c r="E18" s="53" t="s">
        <v>50</v>
      </c>
      <c r="F18" s="207" t="s">
        <v>52</v>
      </c>
      <c r="G18" s="208"/>
      <c r="H18" s="209"/>
      <c r="I18" s="217" t="s">
        <v>14</v>
      </c>
      <c r="J18" s="252"/>
      <c r="K18" s="252"/>
      <c r="L18" s="253"/>
      <c r="M18" s="45" t="s">
        <v>8</v>
      </c>
      <c r="N18" s="46"/>
      <c r="O18" s="218" t="s">
        <v>7</v>
      </c>
      <c r="P18" s="219"/>
      <c r="T18" s="15"/>
      <c r="U18" s="53" t="s">
        <v>49</v>
      </c>
      <c r="V18" s="106" t="s">
        <v>73</v>
      </c>
      <c r="W18" s="151"/>
      <c r="X18" s="152"/>
      <c r="Y18" s="53" t="s">
        <v>50</v>
      </c>
      <c r="Z18" s="207" t="s">
        <v>52</v>
      </c>
      <c r="AA18" s="208"/>
      <c r="AB18" s="209"/>
      <c r="AC18" s="1"/>
      <c r="AD18" s="1"/>
      <c r="AE18" s="1"/>
      <c r="AF18" s="1"/>
      <c r="AG18" s="1"/>
      <c r="AH18" s="1"/>
      <c r="AI18" s="1"/>
      <c r="AJ18" s="19"/>
      <c r="AK18" s="57" t="s">
        <v>16</v>
      </c>
      <c r="AL18" s="47"/>
      <c r="AM18" s="42" t="s">
        <v>9</v>
      </c>
      <c r="AN18" s="47"/>
      <c r="AO18" s="48" t="s">
        <v>4</v>
      </c>
      <c r="AP18" s="49"/>
      <c r="AQ18" s="203" t="s">
        <v>17</v>
      </c>
      <c r="AR18" s="204"/>
    </row>
    <row r="19" spans="1:44" ht="20.399999999999999" thickBot="1" x14ac:dyDescent="0.5">
      <c r="A19" s="53" t="s">
        <v>53</v>
      </c>
      <c r="B19" s="207" t="s">
        <v>54</v>
      </c>
      <c r="C19" s="208"/>
      <c r="D19" s="209"/>
      <c r="E19" s="53" t="s">
        <v>60</v>
      </c>
      <c r="F19" s="106" t="s">
        <v>63</v>
      </c>
      <c r="G19" s="151"/>
      <c r="H19" s="152"/>
      <c r="I19" s="57" t="s">
        <v>16</v>
      </c>
      <c r="J19" s="47"/>
      <c r="K19" s="42" t="s">
        <v>9</v>
      </c>
      <c r="L19" s="47"/>
      <c r="M19" s="48" t="s">
        <v>4</v>
      </c>
      <c r="N19" s="49"/>
      <c r="O19" s="203" t="s">
        <v>17</v>
      </c>
      <c r="P19" s="204"/>
      <c r="T19" s="15"/>
      <c r="U19" s="53" t="s">
        <v>53</v>
      </c>
      <c r="V19" s="207" t="s">
        <v>54</v>
      </c>
      <c r="W19" s="208"/>
      <c r="X19" s="209"/>
      <c r="Y19" s="53" t="s">
        <v>60</v>
      </c>
      <c r="Z19" s="106" t="s">
        <v>63</v>
      </c>
      <c r="AA19" s="151"/>
      <c r="AB19" s="152"/>
      <c r="AC19" s="1"/>
      <c r="AD19" s="1"/>
      <c r="AE19" s="1"/>
      <c r="AF19" s="1"/>
      <c r="AG19" s="1"/>
      <c r="AH19" s="1"/>
      <c r="AI19" s="1"/>
      <c r="AJ19" s="19"/>
      <c r="AK19" s="58" t="s">
        <v>15</v>
      </c>
      <c r="AL19" s="51"/>
      <c r="AM19" s="50" t="s">
        <v>3</v>
      </c>
      <c r="AN19" s="51"/>
      <c r="AO19" s="59" t="s">
        <v>5</v>
      </c>
      <c r="AP19" s="60"/>
      <c r="AQ19" s="205" t="s">
        <v>6</v>
      </c>
      <c r="AR19" s="206"/>
    </row>
    <row r="20" spans="1:44" ht="20.399999999999999" thickBot="1" x14ac:dyDescent="0.5">
      <c r="A20" s="54" t="s">
        <v>47</v>
      </c>
      <c r="B20" s="223" t="s">
        <v>74</v>
      </c>
      <c r="C20" s="224"/>
      <c r="D20" s="225"/>
      <c r="E20" s="54" t="s">
        <v>48</v>
      </c>
      <c r="F20" s="146" t="s">
        <v>75</v>
      </c>
      <c r="G20" s="153"/>
      <c r="H20" s="154"/>
      <c r="I20" s="58" t="s">
        <v>15</v>
      </c>
      <c r="J20" s="51"/>
      <c r="K20" s="50" t="s">
        <v>3</v>
      </c>
      <c r="L20" s="51"/>
      <c r="M20" s="59" t="s">
        <v>5</v>
      </c>
      <c r="N20" s="60"/>
      <c r="O20" s="205" t="s">
        <v>6</v>
      </c>
      <c r="P20" s="206"/>
      <c r="T20" s="20"/>
      <c r="U20" s="54" t="s">
        <v>47</v>
      </c>
      <c r="V20" s="223" t="s">
        <v>74</v>
      </c>
      <c r="W20" s="224"/>
      <c r="X20" s="225"/>
      <c r="Y20" s="54" t="s">
        <v>48</v>
      </c>
      <c r="Z20" s="146" t="s">
        <v>75</v>
      </c>
      <c r="AA20" s="153"/>
      <c r="AB20" s="154"/>
      <c r="AC20" s="1"/>
      <c r="AD20" s="1"/>
      <c r="AE20" s="1"/>
      <c r="AF20" s="1"/>
      <c r="AG20" s="1"/>
      <c r="AH20" s="1"/>
      <c r="AI20" s="1"/>
      <c r="AJ20" s="14"/>
      <c r="AQ20" s="107"/>
      <c r="AR20" s="108"/>
    </row>
    <row r="21" spans="1:44" ht="19.8" x14ac:dyDescent="0.45">
      <c r="A21" s="201">
        <v>3</v>
      </c>
      <c r="B21" s="161"/>
      <c r="C21" s="162"/>
      <c r="D21" s="52">
        <f>+Y24</f>
        <v>0.32777777777777778</v>
      </c>
      <c r="E21" s="158" t="str">
        <f>+AA24</f>
        <v>B1</v>
      </c>
      <c r="F21" s="52">
        <f>+AB24</f>
        <v>0.36249999999999999</v>
      </c>
      <c r="G21" s="156" t="str">
        <f>+AD24</f>
        <v>A1</v>
      </c>
      <c r="H21" s="52">
        <f>+AE24</f>
        <v>0.3923611111111111</v>
      </c>
      <c r="I21" s="158" t="str">
        <f>+AG24</f>
        <v>B2</v>
      </c>
      <c r="J21" s="52">
        <f>+AH24</f>
        <v>0.42708333333333331</v>
      </c>
      <c r="K21" s="156" t="str">
        <f>+AJ24</f>
        <v>A2</v>
      </c>
      <c r="L21" s="172" t="s">
        <v>23</v>
      </c>
      <c r="M21" s="173">
        <f>+AO24</f>
        <v>0</v>
      </c>
      <c r="N21" s="174"/>
      <c r="O21" s="175">
        <f t="shared" ref="O21:O36" si="0">+AQ24</f>
        <v>0</v>
      </c>
      <c r="P21" s="197">
        <v>67</v>
      </c>
      <c r="T21" s="111"/>
      <c r="U21" s="114" t="s">
        <v>33</v>
      </c>
      <c r="V21" s="115" t="s">
        <v>36</v>
      </c>
      <c r="W21" s="115"/>
      <c r="X21" s="116" t="s">
        <v>25</v>
      </c>
      <c r="Y21" s="117" t="s">
        <v>19</v>
      </c>
      <c r="Z21" s="115" t="s">
        <v>25</v>
      </c>
      <c r="AA21" s="116" t="s">
        <v>20</v>
      </c>
      <c r="AB21" s="118" t="s">
        <v>19</v>
      </c>
      <c r="AC21" s="115" t="s">
        <v>25</v>
      </c>
      <c r="AD21" s="116" t="s">
        <v>20</v>
      </c>
      <c r="AE21" s="117" t="s">
        <v>19</v>
      </c>
      <c r="AF21" s="115" t="s">
        <v>25</v>
      </c>
      <c r="AG21" s="116" t="s">
        <v>20</v>
      </c>
      <c r="AH21" s="118" t="s">
        <v>19</v>
      </c>
      <c r="AI21" s="115" t="s">
        <v>25</v>
      </c>
      <c r="AJ21" s="116" t="s">
        <v>20</v>
      </c>
      <c r="AK21" s="134" t="s">
        <v>28</v>
      </c>
      <c r="AL21" s="119"/>
      <c r="AM21" s="117" t="s">
        <v>33</v>
      </c>
      <c r="AN21" s="115" t="s">
        <v>68</v>
      </c>
      <c r="AO21" s="116"/>
      <c r="AP21" s="118"/>
      <c r="AQ21" s="120"/>
      <c r="AR21" s="18"/>
    </row>
    <row r="22" spans="1:44" ht="20.399999999999999" thickBot="1" x14ac:dyDescent="0.5">
      <c r="A22" s="202"/>
      <c r="B22" s="163"/>
      <c r="C22" s="164"/>
      <c r="D22" s="157">
        <f t="shared" ref="D22" si="1">+Y25</f>
        <v>0.76805555555555549</v>
      </c>
      <c r="E22" s="160" t="str">
        <f t="shared" ref="E22" si="2">+AA25</f>
        <v>E1</v>
      </c>
      <c r="F22" s="157">
        <f t="shared" ref="F22" si="3">+AB25</f>
        <v>0.80972222222222212</v>
      </c>
      <c r="G22" s="160" t="str">
        <f t="shared" ref="G22" si="4">+AD25</f>
        <v>B3</v>
      </c>
      <c r="H22" s="157">
        <f t="shared" ref="H22" si="5">+AE25</f>
        <v>0.83263888888888882</v>
      </c>
      <c r="I22" s="160" t="str">
        <f t="shared" ref="I22" si="6">+AG25</f>
        <v>E1</v>
      </c>
      <c r="J22" s="157">
        <f t="shared" ref="J22" si="7">+AH25</f>
        <v>0.87430555555555545</v>
      </c>
      <c r="K22" s="160" t="str">
        <f t="shared" ref="K22" si="8">+AJ25</f>
        <v>B3</v>
      </c>
      <c r="L22" s="165"/>
      <c r="M22" s="176">
        <f t="shared" ref="M22:M36" si="9">+AO25</f>
        <v>0</v>
      </c>
      <c r="N22" s="177"/>
      <c r="O22" s="178">
        <f t="shared" si="0"/>
        <v>0</v>
      </c>
      <c r="P22" s="198"/>
      <c r="T22" s="112"/>
      <c r="U22" s="121" t="s">
        <v>84</v>
      </c>
      <c r="V22" s="122"/>
      <c r="W22" s="122"/>
      <c r="X22" s="123"/>
      <c r="Y22" s="124" t="s">
        <v>65</v>
      </c>
      <c r="Z22" s="122"/>
      <c r="AA22" s="132"/>
      <c r="AB22" s="122"/>
      <c r="AC22" s="122"/>
      <c r="AD22" s="123"/>
      <c r="AE22" s="137" t="s">
        <v>81</v>
      </c>
      <c r="AF22" s="125"/>
      <c r="AG22" s="125"/>
      <c r="AH22" s="126"/>
      <c r="AI22" s="122"/>
      <c r="AJ22" s="123"/>
      <c r="AK22" s="135" t="s">
        <v>66</v>
      </c>
      <c r="AL22" s="140"/>
      <c r="AM22" s="124" t="s">
        <v>82</v>
      </c>
      <c r="AN22" s="122"/>
      <c r="AO22" s="122"/>
      <c r="AP22" s="122"/>
      <c r="AQ22" s="139"/>
      <c r="AR22" s="105"/>
    </row>
    <row r="23" spans="1:44" ht="20.399999999999999" thickBot="1" x14ac:dyDescent="0.5">
      <c r="A23" s="201">
        <v>4</v>
      </c>
      <c r="B23" s="161"/>
      <c r="C23" s="162"/>
      <c r="D23" s="52">
        <f>+Y26</f>
        <v>0.31180555555555556</v>
      </c>
      <c r="E23" s="158" t="str">
        <f>+AA26</f>
        <v>B1</v>
      </c>
      <c r="F23" s="52">
        <f>+AB26</f>
        <v>0.34652777777777777</v>
      </c>
      <c r="G23" s="156" t="str">
        <f>+AD26</f>
        <v>A1</v>
      </c>
      <c r="H23" s="52">
        <f>+AE26</f>
        <v>0.37638888888888888</v>
      </c>
      <c r="I23" s="158" t="str">
        <f>+AG26</f>
        <v>B2</v>
      </c>
      <c r="J23" s="52">
        <f>+AH26</f>
        <v>0.41111111111111109</v>
      </c>
      <c r="K23" s="156" t="str">
        <f>+AJ26</f>
        <v>A2</v>
      </c>
      <c r="L23" s="161"/>
      <c r="M23" s="162">
        <f t="shared" si="9"/>
        <v>0</v>
      </c>
      <c r="N23" s="179"/>
      <c r="O23" s="175">
        <f t="shared" si="0"/>
        <v>0</v>
      </c>
      <c r="P23" s="197">
        <v>89</v>
      </c>
      <c r="T23" s="113"/>
      <c r="U23" s="127"/>
      <c r="V23" s="128"/>
      <c r="W23" s="128"/>
      <c r="X23" s="129"/>
      <c r="Y23" s="130" t="s">
        <v>79</v>
      </c>
      <c r="Z23" s="128"/>
      <c r="AA23" s="133"/>
      <c r="AB23" s="128"/>
      <c r="AC23" s="128"/>
      <c r="AD23" s="129"/>
      <c r="AE23" s="130" t="s">
        <v>80</v>
      </c>
      <c r="AF23" s="128"/>
      <c r="AG23" s="128"/>
      <c r="AH23" s="128"/>
      <c r="AI23" s="128"/>
      <c r="AJ23" s="129"/>
      <c r="AK23" s="136" t="s">
        <v>67</v>
      </c>
      <c r="AL23" s="133"/>
      <c r="AM23" s="130" t="s">
        <v>83</v>
      </c>
      <c r="AN23" s="128"/>
      <c r="AO23" s="128"/>
      <c r="AP23" s="128"/>
      <c r="AQ23" s="131"/>
      <c r="AR23" s="138"/>
    </row>
    <row r="24" spans="1:44" ht="20.399999999999999" thickBot="1" x14ac:dyDescent="0.5">
      <c r="A24" s="202"/>
      <c r="B24" s="165">
        <f>+D24-+$T$3</f>
        <v>0.6875</v>
      </c>
      <c r="C24" s="164"/>
      <c r="D24" s="157">
        <f t="shared" ref="D24" si="10">+Y27</f>
        <v>0.75208333333333333</v>
      </c>
      <c r="E24" s="160" t="str">
        <f t="shared" ref="E24" si="11">+AA27</f>
        <v>E2</v>
      </c>
      <c r="F24" s="157">
        <f t="shared" ref="F24" si="12">+AB27</f>
        <v>0.79374999999999996</v>
      </c>
      <c r="G24" s="160" t="str">
        <f t="shared" ref="G24" si="13">+AD27</f>
        <v>B3</v>
      </c>
      <c r="H24" s="157">
        <f t="shared" ref="H24" si="14">+AE27</f>
        <v>0.81666666666666665</v>
      </c>
      <c r="I24" s="160" t="str">
        <f t="shared" ref="I24" si="15">+AG27</f>
        <v>E1</v>
      </c>
      <c r="J24" s="157">
        <f t="shared" ref="J24" si="16">+AH27</f>
        <v>0.85833333333333328</v>
      </c>
      <c r="K24" s="160" t="str">
        <f t="shared" ref="K24" si="17">+AJ27</f>
        <v>B3</v>
      </c>
      <c r="L24" s="168">
        <f>+AN27</f>
        <v>0.92986111111111114</v>
      </c>
      <c r="M24" s="180" t="str">
        <f t="shared" si="9"/>
        <v>B4</v>
      </c>
      <c r="N24" s="181">
        <f>+AP27</f>
        <v>0.99583333333333335</v>
      </c>
      <c r="O24" s="182" t="str">
        <f t="shared" si="0"/>
        <v>B5</v>
      </c>
      <c r="P24" s="198"/>
      <c r="T24" s="3">
        <v>3</v>
      </c>
      <c r="U24" s="61">
        <f t="shared" ref="U24:U38" si="18">+Y24-+$T$3</f>
        <v>0.26319444444444445</v>
      </c>
      <c r="V24" s="62">
        <f>+U24+$V$4</f>
        <v>0.29791666666666666</v>
      </c>
      <c r="W24" s="109"/>
      <c r="X24" s="63" t="str">
        <f>+$X$4</f>
        <v>(30min)</v>
      </c>
      <c r="Y24" s="68">
        <v>0.32777777777777778</v>
      </c>
      <c r="Z24" s="62" t="str">
        <f>+$U$4</f>
        <v>(30min)</v>
      </c>
      <c r="AA24" s="159" t="s">
        <v>21</v>
      </c>
      <c r="AB24" s="72">
        <f>+Y24+$V$4</f>
        <v>0.36249999999999999</v>
      </c>
      <c r="AC24" s="62" t="str">
        <f>+$X$4</f>
        <v>(30min)</v>
      </c>
      <c r="AD24" s="69" t="s">
        <v>24</v>
      </c>
      <c r="AE24" s="74">
        <f t="shared" ref="AE24:AE39" si="19">+Y24+$T$3</f>
        <v>0.3923611111111111</v>
      </c>
      <c r="AF24" s="62" t="str">
        <f>+$U$4</f>
        <v>(30min)</v>
      </c>
      <c r="AG24" s="159" t="s">
        <v>22</v>
      </c>
      <c r="AH24" s="76">
        <f>+AE24+$V$4</f>
        <v>0.42708333333333331</v>
      </c>
      <c r="AI24" s="62" t="str">
        <f>+$X$4</f>
        <v>(30min)</v>
      </c>
      <c r="AJ24" s="69" t="s">
        <v>46</v>
      </c>
      <c r="AK24" s="77">
        <f>+AE24+$V$6</f>
        <v>0.4513888888888889</v>
      </c>
      <c r="AL24" s="78">
        <f>+AE24+$Y$6</f>
        <v>0.48958333333333331</v>
      </c>
      <c r="AM24" s="81">
        <f t="shared" ref="AM24:AM39" si="20">+AE24+$T$3</f>
        <v>0.45694444444444443</v>
      </c>
      <c r="AN24" s="62">
        <f>+AM24+$V$6</f>
        <v>0.51597222222222217</v>
      </c>
      <c r="AO24" s="82"/>
      <c r="AP24" s="76">
        <f>+AM24+$Y$6</f>
        <v>0.5541666666666667</v>
      </c>
      <c r="AQ24" s="96"/>
      <c r="AR24" s="91">
        <v>67</v>
      </c>
    </row>
    <row r="25" spans="1:44" ht="20.399999999999999" thickBot="1" x14ac:dyDescent="0.5">
      <c r="A25" s="201">
        <v>10</v>
      </c>
      <c r="B25" s="166">
        <f>+V28</f>
        <v>0.31527777777777777</v>
      </c>
      <c r="C25" s="167" t="s">
        <v>44</v>
      </c>
      <c r="D25" s="52">
        <f>+Y28</f>
        <v>0.34513888888888888</v>
      </c>
      <c r="E25" s="158" t="str">
        <f>+AA28</f>
        <v>B1</v>
      </c>
      <c r="F25" s="52">
        <f>+AB28</f>
        <v>0.37986111111111109</v>
      </c>
      <c r="G25" s="156" t="str">
        <f>+AD28</f>
        <v>A1</v>
      </c>
      <c r="H25" s="52">
        <f>+AE28</f>
        <v>0.40972222222222221</v>
      </c>
      <c r="I25" s="158" t="str">
        <f>+AG28</f>
        <v>B2</v>
      </c>
      <c r="J25" s="52">
        <f>+AH28</f>
        <v>0.44444444444444442</v>
      </c>
      <c r="K25" s="156" t="str">
        <f>+AJ28</f>
        <v>A2</v>
      </c>
      <c r="L25" s="161">
        <f>+J25+$T$3</f>
        <v>0.50902777777777775</v>
      </c>
      <c r="M25" s="162">
        <f t="shared" si="9"/>
        <v>0</v>
      </c>
      <c r="N25" s="179"/>
      <c r="O25" s="183">
        <f t="shared" si="0"/>
        <v>0</v>
      </c>
      <c r="P25" s="199" t="s">
        <v>2</v>
      </c>
      <c r="T25" s="4">
        <v>3</v>
      </c>
      <c r="U25" s="64"/>
      <c r="V25" s="65"/>
      <c r="W25" s="110"/>
      <c r="X25" s="66" t="str">
        <f>+$X$5</f>
        <v>(45min)</v>
      </c>
      <c r="Y25" s="70">
        <f>+Y24+$U$3</f>
        <v>0.76805555555555549</v>
      </c>
      <c r="Z25" s="65" t="str">
        <f>+$U$5</f>
        <v>(45min)</v>
      </c>
      <c r="AA25" s="195" t="s">
        <v>55</v>
      </c>
      <c r="AB25" s="73">
        <f>+Y25+$V$5</f>
        <v>0.80972222222222212</v>
      </c>
      <c r="AC25" s="65" t="str">
        <f>+$X$5</f>
        <v>(45min)</v>
      </c>
      <c r="AD25" s="71" t="s">
        <v>56</v>
      </c>
      <c r="AE25" s="70">
        <f t="shared" si="19"/>
        <v>0.83263888888888882</v>
      </c>
      <c r="AF25" s="75" t="str">
        <f>+$U$5</f>
        <v>(45min)</v>
      </c>
      <c r="AG25" s="195" t="s">
        <v>55</v>
      </c>
      <c r="AH25" s="73">
        <f>+AE25+$V$5</f>
        <v>0.87430555555555545</v>
      </c>
      <c r="AI25" s="65" t="str">
        <f>+$X$5</f>
        <v>(45min)</v>
      </c>
      <c r="AJ25" s="71" t="s">
        <v>49</v>
      </c>
      <c r="AK25" s="79">
        <f>+AE25+$V$7</f>
        <v>0.88124999999999998</v>
      </c>
      <c r="AL25" s="80">
        <f>+AE25+$Y$7</f>
        <v>0.94722222222222219</v>
      </c>
      <c r="AM25" s="83">
        <f t="shared" si="20"/>
        <v>0.89722222222222214</v>
      </c>
      <c r="AN25" s="65">
        <f>+AM25+$V$7</f>
        <v>0.9458333333333333</v>
      </c>
      <c r="AO25" s="84"/>
      <c r="AP25" s="97">
        <f>+AM25+$Y$7</f>
        <v>1.0118055555555554</v>
      </c>
      <c r="AQ25" s="98"/>
      <c r="AR25" s="92"/>
    </row>
    <row r="26" spans="1:44" ht="20.399999999999999" thickBot="1" x14ac:dyDescent="0.5">
      <c r="A26" s="202"/>
      <c r="B26" s="168"/>
      <c r="C26" s="169"/>
      <c r="D26" s="157">
        <f t="shared" ref="D26" si="21">+Y29</f>
        <v>0.78541666666666665</v>
      </c>
      <c r="E26" s="160" t="str">
        <f t="shared" ref="E26" si="22">+AA29</f>
        <v>E1</v>
      </c>
      <c r="F26" s="157">
        <f t="shared" ref="F26" si="23">+AB29</f>
        <v>0.82708333333333328</v>
      </c>
      <c r="G26" s="160" t="str">
        <f t="shared" ref="G26" si="24">+AD29</f>
        <v>B3</v>
      </c>
      <c r="H26" s="157">
        <f t="shared" ref="H26" si="25">+AE29</f>
        <v>0.85</v>
      </c>
      <c r="I26" s="160" t="str">
        <f t="shared" ref="I26" si="26">+AG29</f>
        <v>E1</v>
      </c>
      <c r="J26" s="157">
        <f t="shared" ref="J26" si="27">+AH29</f>
        <v>0.89166666666666661</v>
      </c>
      <c r="K26" s="160" t="str">
        <f t="shared" ref="K26" si="28">+AJ29</f>
        <v>B3</v>
      </c>
      <c r="L26" s="165"/>
      <c r="M26" s="176">
        <f t="shared" si="9"/>
        <v>0</v>
      </c>
      <c r="N26" s="177"/>
      <c r="O26" s="178">
        <f t="shared" si="0"/>
        <v>0</v>
      </c>
      <c r="P26" s="198"/>
      <c r="T26" s="5">
        <v>4</v>
      </c>
      <c r="U26" s="61">
        <f t="shared" si="18"/>
        <v>0.24722222222222223</v>
      </c>
      <c r="V26" s="62">
        <f>+U26+$V$4</f>
        <v>0.28194444444444444</v>
      </c>
      <c r="W26" s="109"/>
      <c r="X26" s="63" t="str">
        <f>+$X$4</f>
        <v>(30min)</v>
      </c>
      <c r="Y26" s="68">
        <v>0.31180555555555556</v>
      </c>
      <c r="Z26" s="62" t="str">
        <f>+$U$4</f>
        <v>(30min)</v>
      </c>
      <c r="AA26" s="159" t="s">
        <v>21</v>
      </c>
      <c r="AB26" s="72">
        <f>+Y26+$V$4</f>
        <v>0.34652777777777777</v>
      </c>
      <c r="AC26" s="62" t="str">
        <f>+$X$4</f>
        <v>(30min)</v>
      </c>
      <c r="AD26" s="69" t="s">
        <v>24</v>
      </c>
      <c r="AE26" s="74">
        <f t="shared" si="19"/>
        <v>0.37638888888888888</v>
      </c>
      <c r="AF26" s="62" t="str">
        <f>+$U$4</f>
        <v>(30min)</v>
      </c>
      <c r="AG26" s="159" t="s">
        <v>22</v>
      </c>
      <c r="AH26" s="76">
        <f>+AE26+$V$4</f>
        <v>0.41111111111111109</v>
      </c>
      <c r="AI26" s="62" t="str">
        <f>+$X$4</f>
        <v>(30min)</v>
      </c>
      <c r="AJ26" s="69" t="s">
        <v>46</v>
      </c>
      <c r="AK26" s="77">
        <f>+AE26+$V$6</f>
        <v>0.43541666666666667</v>
      </c>
      <c r="AL26" s="78">
        <f>+AE26+$Y$6</f>
        <v>0.47361111111111109</v>
      </c>
      <c r="AM26" s="81">
        <f t="shared" si="20"/>
        <v>0.44097222222222221</v>
      </c>
      <c r="AN26" s="62">
        <f>+AM26+$V$6</f>
        <v>0.5</v>
      </c>
      <c r="AO26" s="82"/>
      <c r="AP26" s="76">
        <f>+AM26+$Y$6</f>
        <v>0.53819444444444442</v>
      </c>
      <c r="AQ26" s="96"/>
      <c r="AR26" s="91">
        <v>89</v>
      </c>
    </row>
    <row r="27" spans="1:44" ht="20.399999999999999" thickBot="1" x14ac:dyDescent="0.5">
      <c r="A27" s="201">
        <v>11</v>
      </c>
      <c r="B27" s="161">
        <f>+D27-+$T$3</f>
        <v>0.26458333333333334</v>
      </c>
      <c r="C27" s="162"/>
      <c r="D27" s="52">
        <f>+Y30</f>
        <v>0.32916666666666666</v>
      </c>
      <c r="E27" s="158" t="str">
        <f>+AA30</f>
        <v>B1</v>
      </c>
      <c r="F27" s="52">
        <f>+AB30</f>
        <v>0.36388888888888887</v>
      </c>
      <c r="G27" s="156" t="str">
        <f>+AD30</f>
        <v>A1</v>
      </c>
      <c r="H27" s="52">
        <f>+AE30</f>
        <v>0.39374999999999999</v>
      </c>
      <c r="I27" s="158" t="str">
        <f>+AG30</f>
        <v>B2</v>
      </c>
      <c r="J27" s="52">
        <f>+AH30</f>
        <v>0.4284722222222222</v>
      </c>
      <c r="K27" s="156" t="str">
        <f>+AJ30</f>
        <v>A2</v>
      </c>
      <c r="L27" s="161">
        <f>+J27+$T$3</f>
        <v>0.49305555555555552</v>
      </c>
      <c r="M27" s="162">
        <f t="shared" si="9"/>
        <v>0</v>
      </c>
      <c r="N27" s="179"/>
      <c r="O27" s="183">
        <f t="shared" si="0"/>
        <v>0</v>
      </c>
      <c r="P27" s="199" t="s">
        <v>1</v>
      </c>
      <c r="T27" s="6">
        <v>4</v>
      </c>
      <c r="U27" s="64"/>
      <c r="V27" s="65"/>
      <c r="W27" s="110"/>
      <c r="X27" s="66" t="str">
        <f>+$X$5</f>
        <v>(45min)</v>
      </c>
      <c r="Y27" s="70">
        <f>+Y26+$U$3</f>
        <v>0.75208333333333333</v>
      </c>
      <c r="Z27" s="65" t="str">
        <f>+$U$5</f>
        <v>(45min)</v>
      </c>
      <c r="AA27" s="195" t="s">
        <v>64</v>
      </c>
      <c r="AB27" s="73">
        <f>+Y27+$V$5</f>
        <v>0.79374999999999996</v>
      </c>
      <c r="AC27" s="65" t="str">
        <f>+$X$5</f>
        <v>(45min)</v>
      </c>
      <c r="AD27" s="71" t="s">
        <v>56</v>
      </c>
      <c r="AE27" s="70">
        <f t="shared" si="19"/>
        <v>0.81666666666666665</v>
      </c>
      <c r="AF27" s="75" t="str">
        <f>+$U$5</f>
        <v>(45min)</v>
      </c>
      <c r="AG27" s="195" t="s">
        <v>55</v>
      </c>
      <c r="AH27" s="73">
        <f>+AE27+$V$5</f>
        <v>0.85833333333333328</v>
      </c>
      <c r="AI27" s="65" t="str">
        <f>+$X$5</f>
        <v>(45min)</v>
      </c>
      <c r="AJ27" s="71" t="s">
        <v>49</v>
      </c>
      <c r="AK27" s="79">
        <f>+AE27+$V$7</f>
        <v>0.86527777777777781</v>
      </c>
      <c r="AL27" s="80">
        <f>+AE27+$Y$7</f>
        <v>0.93125000000000002</v>
      </c>
      <c r="AM27" s="85">
        <f t="shared" si="20"/>
        <v>0.88124999999999998</v>
      </c>
      <c r="AN27" s="65">
        <f>+AM27+$V$7</f>
        <v>0.92986111111111114</v>
      </c>
      <c r="AO27" s="86" t="s">
        <v>50</v>
      </c>
      <c r="AP27" s="97">
        <f>+AM27+$Y$7</f>
        <v>0.99583333333333335</v>
      </c>
      <c r="AQ27" s="99" t="s">
        <v>53</v>
      </c>
      <c r="AR27" s="92"/>
    </row>
    <row r="28" spans="1:44" ht="20.399999999999999" thickBot="1" x14ac:dyDescent="0.5">
      <c r="A28" s="202"/>
      <c r="B28" s="165"/>
      <c r="C28" s="164"/>
      <c r="D28" s="256">
        <f t="shared" ref="D28" si="29">+Y31</f>
        <v>0.76944444444444438</v>
      </c>
      <c r="E28" s="257" t="str">
        <f t="shared" ref="E28" si="30">+AA31</f>
        <v>E1</v>
      </c>
      <c r="F28" s="256">
        <f t="shared" ref="F28" si="31">+AB31</f>
        <v>0.81111111111111101</v>
      </c>
      <c r="G28" s="257" t="str">
        <f t="shared" ref="G28" si="32">+AD31</f>
        <v>B3</v>
      </c>
      <c r="H28" s="256">
        <f t="shared" ref="H28" si="33">+AE31</f>
        <v>0.8340277777777777</v>
      </c>
      <c r="I28" s="257" t="str">
        <f t="shared" ref="I28" si="34">+AG31</f>
        <v>E1</v>
      </c>
      <c r="J28" s="256">
        <f t="shared" ref="J28" si="35">+AH31</f>
        <v>0.87569444444444433</v>
      </c>
      <c r="K28" s="257" t="str">
        <f t="shared" ref="K28" si="36">+AJ31</f>
        <v>B3</v>
      </c>
      <c r="L28" s="165"/>
      <c r="M28" s="176">
        <f t="shared" si="9"/>
        <v>0</v>
      </c>
      <c r="N28" s="177"/>
      <c r="O28" s="178">
        <f t="shared" si="0"/>
        <v>0</v>
      </c>
      <c r="P28" s="198"/>
      <c r="T28" s="5">
        <v>10</v>
      </c>
      <c r="U28" s="67">
        <f t="shared" si="18"/>
        <v>0.28055555555555556</v>
      </c>
      <c r="V28" s="62">
        <f>+U28+$V$4</f>
        <v>0.31527777777777777</v>
      </c>
      <c r="W28" s="109" t="s">
        <v>44</v>
      </c>
      <c r="X28" s="63" t="str">
        <f>+$X$4</f>
        <v>(30min)</v>
      </c>
      <c r="Y28" s="68">
        <v>0.34513888888888888</v>
      </c>
      <c r="Z28" s="62" t="str">
        <f>+$U$4</f>
        <v>(30min)</v>
      </c>
      <c r="AA28" s="159" t="s">
        <v>21</v>
      </c>
      <c r="AB28" s="72">
        <f>+Y28+$V$4</f>
        <v>0.37986111111111109</v>
      </c>
      <c r="AC28" s="62" t="str">
        <f>+$X$4</f>
        <v>(30min)</v>
      </c>
      <c r="AD28" s="69" t="s">
        <v>24</v>
      </c>
      <c r="AE28" s="74">
        <f t="shared" si="19"/>
        <v>0.40972222222222221</v>
      </c>
      <c r="AF28" s="62" t="str">
        <f>+$U$4</f>
        <v>(30min)</v>
      </c>
      <c r="AG28" s="159" t="s">
        <v>22</v>
      </c>
      <c r="AH28" s="76">
        <f>+AE28+$V$4</f>
        <v>0.44444444444444442</v>
      </c>
      <c r="AI28" s="62" t="str">
        <f>+$X$4</f>
        <v>(30min)</v>
      </c>
      <c r="AJ28" s="69" t="s">
        <v>46</v>
      </c>
      <c r="AK28" s="77">
        <f>+AE28+$V$6</f>
        <v>0.46875</v>
      </c>
      <c r="AL28" s="78">
        <f>+AE28+$Y$6</f>
        <v>0.50694444444444442</v>
      </c>
      <c r="AM28" s="81">
        <f t="shared" si="20"/>
        <v>0.47430555555555554</v>
      </c>
      <c r="AN28" s="62">
        <f>+AM28+$V$6</f>
        <v>0.53333333333333333</v>
      </c>
      <c r="AO28" s="82"/>
      <c r="AP28" s="76">
        <f>+AM28+$Y$6</f>
        <v>0.57152777777777775</v>
      </c>
      <c r="AQ28" s="100"/>
      <c r="AR28" s="93" t="s">
        <v>2</v>
      </c>
    </row>
    <row r="29" spans="1:44" ht="20.399999999999999" thickBot="1" x14ac:dyDescent="0.5">
      <c r="A29" s="201">
        <v>17</v>
      </c>
      <c r="B29" s="161">
        <f>+D29-+$T$3</f>
        <v>0.2326388888888889</v>
      </c>
      <c r="C29" s="162"/>
      <c r="D29" s="52">
        <f>+Y32</f>
        <v>0.29722222222222222</v>
      </c>
      <c r="E29" s="158" t="str">
        <f>+AA32</f>
        <v>B1</v>
      </c>
      <c r="F29" s="52">
        <f>+AB32</f>
        <v>0.33194444444444443</v>
      </c>
      <c r="G29" s="156" t="str">
        <f>+AD32</f>
        <v>A1</v>
      </c>
      <c r="H29" s="52">
        <f>+AE32</f>
        <v>0.36180555555555555</v>
      </c>
      <c r="I29" s="158" t="str">
        <f>+AG32</f>
        <v>B2</v>
      </c>
      <c r="J29" s="52">
        <f>+AH32</f>
        <v>0.39652777777777776</v>
      </c>
      <c r="K29" s="156" t="str">
        <f>+AJ32</f>
        <v>A2</v>
      </c>
      <c r="L29" s="166">
        <f>+AN32</f>
        <v>0.48541666666666666</v>
      </c>
      <c r="M29" s="167" t="str">
        <f t="shared" si="9"/>
        <v>C</v>
      </c>
      <c r="N29" s="184">
        <f t="shared" ref="N29" si="37">+AP32</f>
        <v>0.52361111111111114</v>
      </c>
      <c r="O29" s="185" t="str">
        <f t="shared" si="0"/>
        <v>C</v>
      </c>
      <c r="P29" s="199">
        <v>23</v>
      </c>
      <c r="T29" s="7">
        <v>10</v>
      </c>
      <c r="U29" s="64"/>
      <c r="V29" s="65"/>
      <c r="W29" s="110"/>
      <c r="X29" s="66" t="str">
        <f>+$X$5</f>
        <v>(45min)</v>
      </c>
      <c r="Y29" s="70">
        <f>+Y28+$U$3</f>
        <v>0.78541666666666665</v>
      </c>
      <c r="Z29" s="65" t="str">
        <f>+$U$5</f>
        <v>(45min)</v>
      </c>
      <c r="AA29" s="195" t="s">
        <v>55</v>
      </c>
      <c r="AB29" s="73">
        <f>+Y29+$V$5</f>
        <v>0.82708333333333328</v>
      </c>
      <c r="AC29" s="65" t="str">
        <f>+$X$5</f>
        <v>(45min)</v>
      </c>
      <c r="AD29" s="71" t="s">
        <v>56</v>
      </c>
      <c r="AE29" s="70">
        <f t="shared" si="19"/>
        <v>0.85</v>
      </c>
      <c r="AF29" s="75" t="str">
        <f>+$U$5</f>
        <v>(45min)</v>
      </c>
      <c r="AG29" s="195" t="s">
        <v>55</v>
      </c>
      <c r="AH29" s="73">
        <f>+AE29+$V$5</f>
        <v>0.89166666666666661</v>
      </c>
      <c r="AI29" s="65" t="str">
        <f>+$X$5</f>
        <v>(45min)</v>
      </c>
      <c r="AJ29" s="71" t="s">
        <v>49</v>
      </c>
      <c r="AK29" s="79">
        <f>+AE29+$V$7</f>
        <v>0.89861111111111114</v>
      </c>
      <c r="AL29" s="80">
        <f>+AE29+$Y$7</f>
        <v>0.96458333333333335</v>
      </c>
      <c r="AM29" s="83">
        <f t="shared" si="20"/>
        <v>0.9145833333333333</v>
      </c>
      <c r="AN29" s="65">
        <f>+AM29+$V$7</f>
        <v>0.96319444444444446</v>
      </c>
      <c r="AO29" s="87"/>
      <c r="AP29" s="97">
        <f>+AM29+$Y$7</f>
        <v>1.0291666666666666</v>
      </c>
      <c r="AQ29" s="101"/>
      <c r="AR29" s="94"/>
    </row>
    <row r="30" spans="1:44" ht="20.399999999999999" thickBot="1" x14ac:dyDescent="0.5">
      <c r="A30" s="202"/>
      <c r="B30" s="165"/>
      <c r="C30" s="164"/>
      <c r="D30" s="254">
        <f t="shared" ref="D30" si="38">+Y33</f>
        <v>0.73750000000000004</v>
      </c>
      <c r="E30" s="255" t="str">
        <f t="shared" ref="E30" si="39">+AA33</f>
        <v>E1</v>
      </c>
      <c r="F30" s="254">
        <f t="shared" ref="F30" si="40">+AB33</f>
        <v>0.77916666666666667</v>
      </c>
      <c r="G30" s="255" t="str">
        <f t="shared" ref="G30" si="41">+AD33</f>
        <v>B3</v>
      </c>
      <c r="H30" s="157">
        <f t="shared" ref="H30" si="42">+AE33</f>
        <v>0.80208333333333337</v>
      </c>
      <c r="I30" s="160" t="str">
        <f t="shared" ref="I30" si="43">+AG33</f>
        <v>E1</v>
      </c>
      <c r="J30" s="157">
        <f t="shared" ref="J30" si="44">+AH33</f>
        <v>0.84375</v>
      </c>
      <c r="K30" s="160" t="str">
        <f t="shared" ref="K30" si="45">+AJ33</f>
        <v>B3</v>
      </c>
      <c r="L30" s="168">
        <f>+AN33</f>
        <v>0.91527777777777786</v>
      </c>
      <c r="M30" s="180" t="str">
        <f t="shared" si="9"/>
        <v>B4</v>
      </c>
      <c r="N30" s="181">
        <f>+AP33</f>
        <v>0.98125000000000007</v>
      </c>
      <c r="O30" s="186" t="str">
        <f t="shared" si="0"/>
        <v>B5</v>
      </c>
      <c r="P30" s="198"/>
      <c r="T30" s="5">
        <v>11</v>
      </c>
      <c r="U30" s="61">
        <f t="shared" si="18"/>
        <v>0.26458333333333334</v>
      </c>
      <c r="V30" s="62">
        <f>+U30+$V$4</f>
        <v>0.29930555555555555</v>
      </c>
      <c r="W30" s="109"/>
      <c r="X30" s="63" t="str">
        <f>+$X$4</f>
        <v>(30min)</v>
      </c>
      <c r="Y30" s="68">
        <v>0.32916666666666666</v>
      </c>
      <c r="Z30" s="62" t="str">
        <f>+$U$4</f>
        <v>(30min)</v>
      </c>
      <c r="AA30" s="159" t="s">
        <v>21</v>
      </c>
      <c r="AB30" s="72">
        <f>+Y30+$V$4</f>
        <v>0.36388888888888887</v>
      </c>
      <c r="AC30" s="62" t="str">
        <f>+$X$4</f>
        <v>(30min)</v>
      </c>
      <c r="AD30" s="69" t="s">
        <v>24</v>
      </c>
      <c r="AE30" s="74">
        <f t="shared" si="19"/>
        <v>0.39374999999999999</v>
      </c>
      <c r="AF30" s="62" t="str">
        <f>+$U$4</f>
        <v>(30min)</v>
      </c>
      <c r="AG30" s="159" t="s">
        <v>22</v>
      </c>
      <c r="AH30" s="76">
        <f>+AE30+$V$4</f>
        <v>0.4284722222222222</v>
      </c>
      <c r="AI30" s="62" t="str">
        <f>+$X$4</f>
        <v>(30min)</v>
      </c>
      <c r="AJ30" s="69" t="s">
        <v>46</v>
      </c>
      <c r="AK30" s="77">
        <f>+AE30+$V$6</f>
        <v>0.45277777777777778</v>
      </c>
      <c r="AL30" s="78">
        <f>+AE30+$Y$6</f>
        <v>0.4909722222222222</v>
      </c>
      <c r="AM30" s="81">
        <f t="shared" si="20"/>
        <v>0.45833333333333331</v>
      </c>
      <c r="AN30" s="62">
        <f>+AM30+$V$6</f>
        <v>0.51736111111111105</v>
      </c>
      <c r="AO30" s="82"/>
      <c r="AP30" s="76">
        <f>+AM30+$Y$6</f>
        <v>0.55555555555555558</v>
      </c>
      <c r="AQ30" s="100"/>
      <c r="AR30" s="95" t="s">
        <v>92</v>
      </c>
    </row>
    <row r="31" spans="1:44" ht="20.399999999999999" thickBot="1" x14ac:dyDescent="0.5">
      <c r="A31" s="201">
        <v>18</v>
      </c>
      <c r="B31" s="166">
        <f>+V34</f>
        <v>0.31597222222222227</v>
      </c>
      <c r="C31" s="167" t="s">
        <v>44</v>
      </c>
      <c r="D31" s="52">
        <f>+Y34</f>
        <v>0.34583333333333338</v>
      </c>
      <c r="E31" s="158" t="str">
        <f>+AA34</f>
        <v>B1</v>
      </c>
      <c r="F31" s="52">
        <f>+AB34</f>
        <v>0.38055555555555559</v>
      </c>
      <c r="G31" s="156" t="str">
        <f>+AD34</f>
        <v>A1</v>
      </c>
      <c r="H31" s="52">
        <f>+AE34</f>
        <v>0.41041666666666671</v>
      </c>
      <c r="I31" s="158" t="str">
        <f>+AG34</f>
        <v>B2</v>
      </c>
      <c r="J31" s="52">
        <f>+AH34</f>
        <v>0.44513888888888892</v>
      </c>
      <c r="K31" s="156" t="str">
        <f>+AJ34</f>
        <v>A2</v>
      </c>
      <c r="L31" s="161">
        <f>+J31+$T$3</f>
        <v>0.5097222222222223</v>
      </c>
      <c r="M31" s="162">
        <f t="shared" si="9"/>
        <v>0</v>
      </c>
      <c r="N31" s="179"/>
      <c r="O31" s="183">
        <f t="shared" si="0"/>
        <v>0</v>
      </c>
      <c r="P31" s="199">
        <v>45</v>
      </c>
      <c r="T31" s="7">
        <v>11</v>
      </c>
      <c r="U31" s="64"/>
      <c r="V31" s="65"/>
      <c r="W31" s="110"/>
      <c r="X31" s="66" t="str">
        <f>+$X$5</f>
        <v>(45min)</v>
      </c>
      <c r="Y31" s="70">
        <f>+Y30+$U$3</f>
        <v>0.76944444444444438</v>
      </c>
      <c r="Z31" s="65" t="str">
        <f>+$U$5</f>
        <v>(45min)</v>
      </c>
      <c r="AA31" s="195" t="s">
        <v>55</v>
      </c>
      <c r="AB31" s="73">
        <f>+Y31+$V$5</f>
        <v>0.81111111111111101</v>
      </c>
      <c r="AC31" s="65" t="str">
        <f>+$X$5</f>
        <v>(45min)</v>
      </c>
      <c r="AD31" s="71" t="s">
        <v>56</v>
      </c>
      <c r="AE31" s="70">
        <f t="shared" si="19"/>
        <v>0.8340277777777777</v>
      </c>
      <c r="AF31" s="75" t="str">
        <f>+$U$5</f>
        <v>(45min)</v>
      </c>
      <c r="AG31" s="195" t="s">
        <v>55</v>
      </c>
      <c r="AH31" s="73">
        <f>+AE31+$V$5</f>
        <v>0.87569444444444433</v>
      </c>
      <c r="AI31" s="65" t="str">
        <f>+$X$5</f>
        <v>(45min)</v>
      </c>
      <c r="AJ31" s="71" t="s">
        <v>49</v>
      </c>
      <c r="AK31" s="79">
        <f>+AE31+$V$7</f>
        <v>0.88263888888888886</v>
      </c>
      <c r="AL31" s="80">
        <f>+AE31+$Y$7</f>
        <v>0.94861111111111107</v>
      </c>
      <c r="AM31" s="83">
        <f t="shared" si="20"/>
        <v>0.89861111111111103</v>
      </c>
      <c r="AN31" s="65">
        <f>+AM31+$V$7</f>
        <v>0.94722222222222219</v>
      </c>
      <c r="AO31" s="87"/>
      <c r="AP31" s="97">
        <f>+AM31+$Y$7</f>
        <v>1.0131944444444443</v>
      </c>
      <c r="AQ31" s="101"/>
      <c r="AR31" s="94"/>
    </row>
    <row r="32" spans="1:44" ht="20.399999999999999" thickBot="1" x14ac:dyDescent="0.5">
      <c r="A32" s="202"/>
      <c r="B32" s="168"/>
      <c r="C32" s="169"/>
      <c r="D32" s="254">
        <f t="shared" ref="D32" si="46">+Y35</f>
        <v>0.7861111111111112</v>
      </c>
      <c r="E32" s="255" t="str">
        <f t="shared" ref="E32" si="47">+AA35</f>
        <v>E1</v>
      </c>
      <c r="F32" s="254">
        <f t="shared" ref="F32" si="48">+AB35</f>
        <v>0.82777777777777783</v>
      </c>
      <c r="G32" s="255" t="str">
        <f t="shared" ref="G32" si="49">+AD35</f>
        <v>B3</v>
      </c>
      <c r="H32" s="157">
        <f t="shared" ref="H32" si="50">+AE35</f>
        <v>0.85069444444444453</v>
      </c>
      <c r="I32" s="160" t="str">
        <f t="shared" ref="I32" si="51">+AG35</f>
        <v>E1</v>
      </c>
      <c r="J32" s="157">
        <f t="shared" ref="J32" si="52">+AH35</f>
        <v>0.89236111111111116</v>
      </c>
      <c r="K32" s="160" t="str">
        <f t="shared" ref="K32" si="53">+AJ35</f>
        <v>B3</v>
      </c>
      <c r="L32" s="165"/>
      <c r="M32" s="176">
        <f t="shared" si="9"/>
        <v>0</v>
      </c>
      <c r="N32" s="177"/>
      <c r="O32" s="178">
        <f t="shared" si="0"/>
        <v>0</v>
      </c>
      <c r="P32" s="198"/>
      <c r="T32" s="5">
        <v>17</v>
      </c>
      <c r="U32" s="61">
        <f t="shared" si="18"/>
        <v>0.2326388888888889</v>
      </c>
      <c r="V32" s="62">
        <f>+U32+$V$4</f>
        <v>0.2673611111111111</v>
      </c>
      <c r="W32" s="109"/>
      <c r="X32" s="63" t="str">
        <f>+$X$4</f>
        <v>(30min)</v>
      </c>
      <c r="Y32" s="68">
        <v>0.29722222222222222</v>
      </c>
      <c r="Z32" s="62" t="str">
        <f>+$U$4</f>
        <v>(30min)</v>
      </c>
      <c r="AA32" s="159" t="s">
        <v>21</v>
      </c>
      <c r="AB32" s="72">
        <f>+Y32+$V$4</f>
        <v>0.33194444444444443</v>
      </c>
      <c r="AC32" s="62" t="str">
        <f>+$X$4</f>
        <v>(30min)</v>
      </c>
      <c r="AD32" s="69" t="s">
        <v>24</v>
      </c>
      <c r="AE32" s="74">
        <f t="shared" si="19"/>
        <v>0.36180555555555555</v>
      </c>
      <c r="AF32" s="62" t="str">
        <f>+$U$4</f>
        <v>(30min)</v>
      </c>
      <c r="AG32" s="159" t="s">
        <v>22</v>
      </c>
      <c r="AH32" s="76">
        <f>+AE32+$V$4</f>
        <v>0.39652777777777776</v>
      </c>
      <c r="AI32" s="62" t="str">
        <f>+$X$4</f>
        <v>(30min)</v>
      </c>
      <c r="AJ32" s="69" t="s">
        <v>46</v>
      </c>
      <c r="AK32" s="77">
        <f>+AE32+$V$6</f>
        <v>0.42083333333333334</v>
      </c>
      <c r="AL32" s="78">
        <f>+AE32+$Y$6</f>
        <v>0.45902777777777776</v>
      </c>
      <c r="AM32" s="88">
        <f t="shared" si="20"/>
        <v>0.42638888888888887</v>
      </c>
      <c r="AN32" s="62">
        <f>+AM32+$V$6</f>
        <v>0.48541666666666666</v>
      </c>
      <c r="AO32" s="69" t="s">
        <v>61</v>
      </c>
      <c r="AP32" s="76">
        <f>+AM32+$Y$6</f>
        <v>0.52361111111111114</v>
      </c>
      <c r="AQ32" s="69" t="s">
        <v>61</v>
      </c>
      <c r="AR32" s="93">
        <v>23</v>
      </c>
    </row>
    <row r="33" spans="1:44" ht="20.399999999999999" thickBot="1" x14ac:dyDescent="0.5">
      <c r="A33" s="201">
        <v>24</v>
      </c>
      <c r="B33" s="161">
        <f>+D33-+$T$3</f>
        <v>0.24930555555555556</v>
      </c>
      <c r="C33" s="162"/>
      <c r="D33" s="52">
        <f>+Y36</f>
        <v>0.31388888888888888</v>
      </c>
      <c r="E33" s="158" t="str">
        <f>+AA36</f>
        <v>B1</v>
      </c>
      <c r="F33" s="52">
        <f>+AB36</f>
        <v>0.34861111111111109</v>
      </c>
      <c r="G33" s="156" t="str">
        <f>+AD36</f>
        <v>A1</v>
      </c>
      <c r="H33" s="52">
        <f>+AE36</f>
        <v>0.37847222222222221</v>
      </c>
      <c r="I33" s="158" t="str">
        <f>+AG36</f>
        <v>B2</v>
      </c>
      <c r="J33" s="52">
        <f>+AH36</f>
        <v>0.41319444444444442</v>
      </c>
      <c r="K33" s="156" t="str">
        <f>+AJ36</f>
        <v>A2</v>
      </c>
      <c r="L33" s="166"/>
      <c r="M33" s="167" t="str">
        <f t="shared" si="9"/>
        <v xml:space="preserve"> </v>
      </c>
      <c r="N33" s="184"/>
      <c r="O33" s="185" t="str">
        <f t="shared" si="0"/>
        <v xml:space="preserve"> </v>
      </c>
      <c r="P33" s="199">
        <v>67</v>
      </c>
      <c r="T33" s="7">
        <v>17</v>
      </c>
      <c r="U33" s="64"/>
      <c r="V33" s="65"/>
      <c r="W33" s="110"/>
      <c r="X33" s="66" t="str">
        <f>+$X$5</f>
        <v>(45min)</v>
      </c>
      <c r="Y33" s="70">
        <f>+Y32+$U$3</f>
        <v>0.73750000000000004</v>
      </c>
      <c r="Z33" s="65" t="str">
        <f>+$U$5</f>
        <v>(45min)</v>
      </c>
      <c r="AA33" s="195" t="s">
        <v>55</v>
      </c>
      <c r="AB33" s="73">
        <f>+Y33+$V$5</f>
        <v>0.77916666666666667</v>
      </c>
      <c r="AC33" s="65" t="str">
        <f>+$X$5</f>
        <v>(45min)</v>
      </c>
      <c r="AD33" s="71" t="s">
        <v>56</v>
      </c>
      <c r="AE33" s="70">
        <f t="shared" si="19"/>
        <v>0.80208333333333337</v>
      </c>
      <c r="AF33" s="75" t="str">
        <f>+$U$5</f>
        <v>(45min)</v>
      </c>
      <c r="AG33" s="195" t="s">
        <v>55</v>
      </c>
      <c r="AH33" s="73">
        <f>+AE33+$V$5</f>
        <v>0.84375</v>
      </c>
      <c r="AI33" s="65" t="str">
        <f>+$X$5</f>
        <v>(45min)</v>
      </c>
      <c r="AJ33" s="71" t="s">
        <v>49</v>
      </c>
      <c r="AK33" s="79">
        <f>+AE33+$V$7</f>
        <v>0.85069444444444453</v>
      </c>
      <c r="AL33" s="80">
        <f>+AE33+$Y$7</f>
        <v>0.91666666666666674</v>
      </c>
      <c r="AM33" s="85">
        <f t="shared" si="20"/>
        <v>0.8666666666666667</v>
      </c>
      <c r="AN33" s="65">
        <f>+AM33+$V$7</f>
        <v>0.91527777777777786</v>
      </c>
      <c r="AO33" s="86" t="s">
        <v>50</v>
      </c>
      <c r="AP33" s="97">
        <f>+AM33+$Y$7</f>
        <v>0.98125000000000007</v>
      </c>
      <c r="AQ33" s="99" t="s">
        <v>53</v>
      </c>
      <c r="AR33" s="94"/>
    </row>
    <row r="34" spans="1:44" ht="20.399999999999999" thickBot="1" x14ac:dyDescent="0.5">
      <c r="A34" s="202"/>
      <c r="B34" s="165"/>
      <c r="C34" s="164"/>
      <c r="D34" s="157">
        <f t="shared" ref="D34" si="54">+Y37</f>
        <v>0.75416666666666665</v>
      </c>
      <c r="E34" s="160" t="str">
        <f t="shared" ref="E34" si="55">+AA37</f>
        <v>E2</v>
      </c>
      <c r="F34" s="157">
        <f t="shared" ref="F34" si="56">+AB37</f>
        <v>0.79583333333333328</v>
      </c>
      <c r="G34" s="160" t="str">
        <f t="shared" ref="G34" si="57">+AD37</f>
        <v>B3</v>
      </c>
      <c r="H34" s="157">
        <f t="shared" ref="H34" si="58">+AE37</f>
        <v>0.81874999999999998</v>
      </c>
      <c r="I34" s="160" t="str">
        <f t="shared" ref="I34" si="59">+AG37</f>
        <v>E1</v>
      </c>
      <c r="J34" s="157">
        <f t="shared" ref="J34" si="60">+AH37</f>
        <v>0.86041666666666661</v>
      </c>
      <c r="K34" s="160" t="str">
        <f t="shared" ref="K34" si="61">+AJ37</f>
        <v>B3</v>
      </c>
      <c r="L34" s="168">
        <f>+AN37</f>
        <v>0.93194444444444446</v>
      </c>
      <c r="M34" s="187" t="str">
        <f t="shared" si="9"/>
        <v>B4</v>
      </c>
      <c r="N34" s="181">
        <f>+AP37</f>
        <v>0.99791666666666667</v>
      </c>
      <c r="O34" s="182" t="str">
        <f t="shared" si="0"/>
        <v>B5</v>
      </c>
      <c r="P34" s="198"/>
      <c r="T34" s="5">
        <v>18</v>
      </c>
      <c r="U34" s="67">
        <f t="shared" si="18"/>
        <v>0.28125000000000006</v>
      </c>
      <c r="V34" s="62">
        <f>+U34+$V$4</f>
        <v>0.31597222222222227</v>
      </c>
      <c r="W34" s="109" t="s">
        <v>44</v>
      </c>
      <c r="X34" s="63" t="str">
        <f>+$X$4</f>
        <v>(30min)</v>
      </c>
      <c r="Y34" s="68">
        <v>0.34583333333333338</v>
      </c>
      <c r="Z34" s="62" t="str">
        <f>+$U$4</f>
        <v>(30min)</v>
      </c>
      <c r="AA34" s="159" t="s">
        <v>21</v>
      </c>
      <c r="AB34" s="72">
        <f>+Y34+$V$4</f>
        <v>0.38055555555555559</v>
      </c>
      <c r="AC34" s="62" t="str">
        <f>+$X$4</f>
        <v>(30min)</v>
      </c>
      <c r="AD34" s="69" t="s">
        <v>24</v>
      </c>
      <c r="AE34" s="74">
        <f t="shared" si="19"/>
        <v>0.41041666666666671</v>
      </c>
      <c r="AF34" s="62" t="str">
        <f>+$U$4</f>
        <v>(30min)</v>
      </c>
      <c r="AG34" s="159" t="s">
        <v>22</v>
      </c>
      <c r="AH34" s="76">
        <f>+AE34+$V$4</f>
        <v>0.44513888888888892</v>
      </c>
      <c r="AI34" s="62" t="str">
        <f>+$X$4</f>
        <v>(30min)</v>
      </c>
      <c r="AJ34" s="69" t="s">
        <v>46</v>
      </c>
      <c r="AK34" s="77">
        <f>+AE34+$V$6</f>
        <v>0.4694444444444445</v>
      </c>
      <c r="AL34" s="78">
        <f>+AE34+$Y$6</f>
        <v>0.50763888888888897</v>
      </c>
      <c r="AM34" s="81">
        <f t="shared" si="20"/>
        <v>0.47500000000000003</v>
      </c>
      <c r="AN34" s="62">
        <f>+AM34+$V$6</f>
        <v>0.53402777777777777</v>
      </c>
      <c r="AO34" s="82"/>
      <c r="AP34" s="76">
        <f>+AM34+$Y$6</f>
        <v>0.5722222222222223</v>
      </c>
      <c r="AQ34" s="100"/>
      <c r="AR34" s="93">
        <v>45</v>
      </c>
    </row>
    <row r="35" spans="1:44" ht="20.399999999999999" thickBot="1" x14ac:dyDescent="0.5">
      <c r="A35" s="201">
        <v>25</v>
      </c>
      <c r="B35" s="170"/>
      <c r="C35" s="171"/>
      <c r="D35" s="52">
        <f>+Y38</f>
        <v>0.29791666666666666</v>
      </c>
      <c r="E35" s="158" t="str">
        <f>+AA38</f>
        <v>B1</v>
      </c>
      <c r="F35" s="52">
        <f>+AB38</f>
        <v>0.33263888888888887</v>
      </c>
      <c r="G35" s="156" t="str">
        <f>+AD38</f>
        <v>A1</v>
      </c>
      <c r="H35" s="52">
        <f>+AE38</f>
        <v>0.36249999999999999</v>
      </c>
      <c r="I35" s="158" t="str">
        <f>+AG38</f>
        <v>B2</v>
      </c>
      <c r="J35" s="52">
        <f>+AH38</f>
        <v>0.3972222222222222</v>
      </c>
      <c r="K35" s="156" t="str">
        <f>+AJ38</f>
        <v>A2</v>
      </c>
      <c r="L35" s="166">
        <f>+AN38</f>
        <v>0.4861111111111111</v>
      </c>
      <c r="M35" s="192" t="str">
        <f t="shared" ref="M35" si="62">+AO38</f>
        <v>C</v>
      </c>
      <c r="N35" s="184">
        <f t="shared" ref="N35" si="63">+AP38</f>
        <v>0.52430555555555558</v>
      </c>
      <c r="O35" s="185" t="str">
        <f t="shared" ref="O35" si="64">+AQ38</f>
        <v>C</v>
      </c>
      <c r="P35" s="199">
        <v>89</v>
      </c>
      <c r="T35" s="7">
        <v>18</v>
      </c>
      <c r="U35" s="64"/>
      <c r="V35" s="65"/>
      <c r="W35" s="110"/>
      <c r="X35" s="66" t="str">
        <f>+$X$5</f>
        <v>(45min)</v>
      </c>
      <c r="Y35" s="70">
        <f>+Y34+$U$3</f>
        <v>0.7861111111111112</v>
      </c>
      <c r="Z35" s="65" t="str">
        <f>+$U$5</f>
        <v>(45min)</v>
      </c>
      <c r="AA35" s="195" t="s">
        <v>55</v>
      </c>
      <c r="AB35" s="73">
        <f>+Y35+$V$5</f>
        <v>0.82777777777777783</v>
      </c>
      <c r="AC35" s="65" t="str">
        <f>+$X$5</f>
        <v>(45min)</v>
      </c>
      <c r="AD35" s="71" t="s">
        <v>56</v>
      </c>
      <c r="AE35" s="70">
        <f t="shared" si="19"/>
        <v>0.85069444444444453</v>
      </c>
      <c r="AF35" s="75" t="str">
        <f>+$U$5</f>
        <v>(45min)</v>
      </c>
      <c r="AG35" s="195" t="s">
        <v>55</v>
      </c>
      <c r="AH35" s="73">
        <f>+AE35+$V$5</f>
        <v>0.89236111111111116</v>
      </c>
      <c r="AI35" s="65" t="str">
        <f>+$X$5</f>
        <v>(45min)</v>
      </c>
      <c r="AJ35" s="71" t="s">
        <v>49</v>
      </c>
      <c r="AK35" s="79">
        <f>+AE35+$V$7</f>
        <v>0.89930555555555569</v>
      </c>
      <c r="AL35" s="80">
        <f>+AE35+$Y$7</f>
        <v>0.9652777777777779</v>
      </c>
      <c r="AM35" s="83">
        <f t="shared" si="20"/>
        <v>0.91527777777777786</v>
      </c>
      <c r="AN35" s="65">
        <f>+AM35+$V$7</f>
        <v>0.96388888888888902</v>
      </c>
      <c r="AO35" s="87"/>
      <c r="AP35" s="97">
        <f>+AM35+$Y$7</f>
        <v>1.0298611111111111</v>
      </c>
      <c r="AQ35" s="101"/>
      <c r="AR35" s="94"/>
    </row>
    <row r="36" spans="1:44" ht="20.399999999999999" thickBot="1" x14ac:dyDescent="0.5">
      <c r="A36" s="202"/>
      <c r="B36" s="165">
        <f>+D36-+$T$3</f>
        <v>0.67361111111111105</v>
      </c>
      <c r="C36" s="164"/>
      <c r="D36" s="157">
        <f t="shared" ref="D36" si="65">+Y39</f>
        <v>0.73819444444444438</v>
      </c>
      <c r="E36" s="160" t="str">
        <f t="shared" ref="E36" si="66">+AA39</f>
        <v>E1</v>
      </c>
      <c r="F36" s="157">
        <f t="shared" ref="F36" si="67">+AB39</f>
        <v>0.77986111111111101</v>
      </c>
      <c r="G36" s="160" t="str">
        <f t="shared" ref="G36" si="68">+AD39</f>
        <v>B3</v>
      </c>
      <c r="H36" s="157">
        <f t="shared" ref="H36" si="69">+AE39</f>
        <v>0.8027777777777777</v>
      </c>
      <c r="I36" s="160" t="str">
        <f t="shared" ref="I36" si="70">+AG39</f>
        <v>E1</v>
      </c>
      <c r="J36" s="157">
        <f t="shared" ref="J36" si="71">+AH39</f>
        <v>0.84444444444444433</v>
      </c>
      <c r="K36" s="160" t="str">
        <f t="shared" ref="K36" si="72">+AJ39</f>
        <v>B3</v>
      </c>
      <c r="L36" s="188">
        <f>+AN39</f>
        <v>0.91597222222222219</v>
      </c>
      <c r="M36" s="189" t="str">
        <f t="shared" si="9"/>
        <v>B4</v>
      </c>
      <c r="N36" s="190">
        <f>+AP39</f>
        <v>0.9819444444444444</v>
      </c>
      <c r="O36" s="191" t="str">
        <f t="shared" si="0"/>
        <v>B5</v>
      </c>
      <c r="P36" s="200"/>
      <c r="T36" s="5">
        <v>24</v>
      </c>
      <c r="U36" s="61">
        <f t="shared" si="18"/>
        <v>0.24930555555555556</v>
      </c>
      <c r="V36" s="62">
        <f>+U36+$V$4</f>
        <v>0.28402777777777777</v>
      </c>
      <c r="W36" s="109"/>
      <c r="X36" s="63" t="str">
        <f>+$X$4</f>
        <v>(30min)</v>
      </c>
      <c r="Y36" s="68">
        <v>0.31388888888888888</v>
      </c>
      <c r="Z36" s="62" t="str">
        <f>+$U$4</f>
        <v>(30min)</v>
      </c>
      <c r="AA36" s="159" t="s">
        <v>21</v>
      </c>
      <c r="AB36" s="72">
        <f>+Y36+$V$4</f>
        <v>0.34861111111111109</v>
      </c>
      <c r="AC36" s="62" t="str">
        <f>+$X$4</f>
        <v>(30min)</v>
      </c>
      <c r="AD36" s="69" t="s">
        <v>24</v>
      </c>
      <c r="AE36" s="74">
        <f t="shared" si="19"/>
        <v>0.37847222222222221</v>
      </c>
      <c r="AF36" s="62" t="str">
        <f>+$U$4</f>
        <v>(30min)</v>
      </c>
      <c r="AG36" s="159" t="s">
        <v>22</v>
      </c>
      <c r="AH36" s="76">
        <f>+AE36+$V$4</f>
        <v>0.41319444444444442</v>
      </c>
      <c r="AI36" s="62" t="str">
        <f>+$X$4</f>
        <v>(30min)</v>
      </c>
      <c r="AJ36" s="69" t="s">
        <v>46</v>
      </c>
      <c r="AK36" s="77">
        <f>+AE36+$V$6</f>
        <v>0.4375</v>
      </c>
      <c r="AL36" s="78">
        <f>+AE36+$Y$6</f>
        <v>0.47569444444444442</v>
      </c>
      <c r="AM36" s="81">
        <f t="shared" si="20"/>
        <v>0.44305555555555554</v>
      </c>
      <c r="AN36" s="62">
        <f>+AM36+$V$6</f>
        <v>0.50208333333333333</v>
      </c>
      <c r="AO36" s="69" t="s">
        <v>51</v>
      </c>
      <c r="AP36" s="76">
        <f>+AM36+$Y$6</f>
        <v>0.54027777777777775</v>
      </c>
      <c r="AQ36" s="102" t="s">
        <v>51</v>
      </c>
      <c r="AR36" s="93">
        <v>67</v>
      </c>
    </row>
    <row r="37" spans="1:44" ht="20.399999999999999" thickBot="1" x14ac:dyDescent="0.5">
      <c r="A37" s="193" t="s">
        <v>88</v>
      </c>
      <c r="G37" s="34"/>
      <c r="T37" s="7">
        <v>24</v>
      </c>
      <c r="U37" s="64"/>
      <c r="V37" s="65"/>
      <c r="W37" s="110"/>
      <c r="X37" s="66" t="str">
        <f>+$X$5</f>
        <v>(45min)</v>
      </c>
      <c r="Y37" s="70">
        <f>+Y36+$U$3</f>
        <v>0.75416666666666665</v>
      </c>
      <c r="Z37" s="65" t="str">
        <f>+$U$5</f>
        <v>(45min)</v>
      </c>
      <c r="AA37" s="195" t="s">
        <v>64</v>
      </c>
      <c r="AB37" s="73">
        <f>+Y37+$V$5</f>
        <v>0.79583333333333328</v>
      </c>
      <c r="AC37" s="65" t="str">
        <f>+$X$5</f>
        <v>(45min)</v>
      </c>
      <c r="AD37" s="71" t="s">
        <v>56</v>
      </c>
      <c r="AE37" s="70">
        <f t="shared" si="19"/>
        <v>0.81874999999999998</v>
      </c>
      <c r="AF37" s="75" t="str">
        <f>+$U$5</f>
        <v>(45min)</v>
      </c>
      <c r="AG37" s="195" t="s">
        <v>55</v>
      </c>
      <c r="AH37" s="73">
        <f>+AE37+$V$5</f>
        <v>0.86041666666666661</v>
      </c>
      <c r="AI37" s="65" t="str">
        <f>+$X$5</f>
        <v>(45min)</v>
      </c>
      <c r="AJ37" s="71" t="s">
        <v>49</v>
      </c>
      <c r="AK37" s="79">
        <f>+AE37+$V$7</f>
        <v>0.86736111111111114</v>
      </c>
      <c r="AL37" s="80">
        <f>+AE37+$Y$7</f>
        <v>0.93333333333333335</v>
      </c>
      <c r="AM37" s="85">
        <f t="shared" si="20"/>
        <v>0.8833333333333333</v>
      </c>
      <c r="AN37" s="65">
        <f>+AM37+$V$7</f>
        <v>0.93194444444444446</v>
      </c>
      <c r="AO37" s="89" t="s">
        <v>50</v>
      </c>
      <c r="AP37" s="97">
        <f>+AM37+$Y$7</f>
        <v>0.99791666666666667</v>
      </c>
      <c r="AQ37" s="103" t="s">
        <v>53</v>
      </c>
      <c r="AR37" s="94"/>
    </row>
    <row r="38" spans="1:44" ht="19.8" x14ac:dyDescent="0.45">
      <c r="A38" s="193" t="s">
        <v>76</v>
      </c>
      <c r="B38" s="194"/>
      <c r="C38" s="194"/>
      <c r="D38" s="245" t="s">
        <v>90</v>
      </c>
      <c r="E38" s="246"/>
      <c r="F38" s="246"/>
      <c r="G38" s="246"/>
      <c r="H38" s="246"/>
      <c r="I38" s="193" t="s">
        <v>77</v>
      </c>
      <c r="J38" s="194"/>
      <c r="K38" s="194"/>
      <c r="L38" s="245" t="s">
        <v>91</v>
      </c>
      <c r="M38" s="246"/>
      <c r="N38" s="246"/>
      <c r="O38" s="246"/>
      <c r="P38" s="246"/>
      <c r="T38" s="8">
        <v>25</v>
      </c>
      <c r="U38" s="61">
        <f t="shared" si="18"/>
        <v>0.23333333333333334</v>
      </c>
      <c r="V38" s="62">
        <f>+U38+$V$4</f>
        <v>0.26805555555555555</v>
      </c>
      <c r="W38" s="109"/>
      <c r="X38" s="63" t="str">
        <f>+$X$4</f>
        <v>(30min)</v>
      </c>
      <c r="Y38" s="68">
        <v>0.29791666666666666</v>
      </c>
      <c r="Z38" s="62" t="str">
        <f>+$U$4</f>
        <v>(30min)</v>
      </c>
      <c r="AA38" s="159" t="s">
        <v>21</v>
      </c>
      <c r="AB38" s="72">
        <f>+Y38+$V$4</f>
        <v>0.33263888888888887</v>
      </c>
      <c r="AC38" s="62" t="str">
        <f>+$X$4</f>
        <v>(30min)</v>
      </c>
      <c r="AD38" s="69" t="s">
        <v>24</v>
      </c>
      <c r="AE38" s="74">
        <f t="shared" si="19"/>
        <v>0.36249999999999999</v>
      </c>
      <c r="AF38" s="62" t="str">
        <f>+$U$4</f>
        <v>(30min)</v>
      </c>
      <c r="AG38" s="159" t="s">
        <v>22</v>
      </c>
      <c r="AH38" s="76">
        <f>+AE38+$V$4</f>
        <v>0.3972222222222222</v>
      </c>
      <c r="AI38" s="62" t="str">
        <f>+$X$4</f>
        <v>(30min)</v>
      </c>
      <c r="AJ38" s="69" t="s">
        <v>46</v>
      </c>
      <c r="AK38" s="77">
        <f>+AE38+$V$6</f>
        <v>0.42152777777777778</v>
      </c>
      <c r="AL38" s="78">
        <f>+AE38+$Y$6</f>
        <v>0.4597222222222222</v>
      </c>
      <c r="AM38" s="88">
        <f t="shared" si="20"/>
        <v>0.42708333333333331</v>
      </c>
      <c r="AN38" s="62">
        <f>+AM38+$V$6</f>
        <v>0.4861111111111111</v>
      </c>
      <c r="AO38" s="69" t="s">
        <v>61</v>
      </c>
      <c r="AP38" s="76">
        <f>+AM38+$Y$6</f>
        <v>0.52430555555555558</v>
      </c>
      <c r="AQ38" s="69" t="s">
        <v>61</v>
      </c>
      <c r="AR38" s="141">
        <v>89</v>
      </c>
    </row>
    <row r="39" spans="1:44" ht="20.399999999999999" thickBot="1" x14ac:dyDescent="0.5">
      <c r="T39" s="7">
        <v>25</v>
      </c>
      <c r="U39" s="64"/>
      <c r="V39" s="65"/>
      <c r="W39" s="110"/>
      <c r="X39" s="66" t="str">
        <f>+$X$5</f>
        <v>(45min)</v>
      </c>
      <c r="Y39" s="70">
        <f>+Y38+$U$3</f>
        <v>0.73819444444444438</v>
      </c>
      <c r="Z39" s="65" t="str">
        <f>+$U$5</f>
        <v>(45min)</v>
      </c>
      <c r="AA39" s="195" t="s">
        <v>55</v>
      </c>
      <c r="AB39" s="73">
        <f>+Y39+$V$5</f>
        <v>0.77986111111111101</v>
      </c>
      <c r="AC39" s="65" t="str">
        <f>+$X$5</f>
        <v>(45min)</v>
      </c>
      <c r="AD39" s="71" t="s">
        <v>56</v>
      </c>
      <c r="AE39" s="70">
        <f t="shared" si="19"/>
        <v>0.8027777777777777</v>
      </c>
      <c r="AF39" s="75" t="str">
        <f>+$U$5</f>
        <v>(45min)</v>
      </c>
      <c r="AG39" s="195" t="s">
        <v>55</v>
      </c>
      <c r="AH39" s="73">
        <f>+AE39+$V$5</f>
        <v>0.84444444444444433</v>
      </c>
      <c r="AI39" s="65" t="str">
        <f>+$X$5</f>
        <v>(45min)</v>
      </c>
      <c r="AJ39" s="71" t="s">
        <v>49</v>
      </c>
      <c r="AK39" s="79">
        <f>+AE39+$V$7</f>
        <v>0.85138888888888886</v>
      </c>
      <c r="AL39" s="80">
        <f>+AE39+$Y$7</f>
        <v>0.91736111111111107</v>
      </c>
      <c r="AM39" s="85">
        <f t="shared" si="20"/>
        <v>0.86736111111111103</v>
      </c>
      <c r="AN39" s="65">
        <f>+AM39+$V$7</f>
        <v>0.91597222222222219</v>
      </c>
      <c r="AO39" s="90" t="s">
        <v>50</v>
      </c>
      <c r="AP39" s="142">
        <f>+AM39+$Y$7</f>
        <v>0.9819444444444444</v>
      </c>
      <c r="AQ39" s="143" t="s">
        <v>53</v>
      </c>
      <c r="AR39" s="144"/>
    </row>
    <row r="40" spans="1:44" x14ac:dyDescent="0.45">
      <c r="U40" t="s">
        <v>31</v>
      </c>
      <c r="V40" t="s">
        <v>39</v>
      </c>
      <c r="X40" t="s">
        <v>87</v>
      </c>
      <c r="AM40" t="s">
        <v>34</v>
      </c>
    </row>
    <row r="41" spans="1:44" x14ac:dyDescent="0.45">
      <c r="X41" t="s">
        <v>85</v>
      </c>
      <c r="Z41" t="s">
        <v>86</v>
      </c>
      <c r="AM41" t="s">
        <v>32</v>
      </c>
    </row>
    <row r="42" spans="1:44" x14ac:dyDescent="0.45">
      <c r="U42" s="30" t="s">
        <v>42</v>
      </c>
      <c r="V42" s="30"/>
      <c r="W42" s="30"/>
      <c r="X42" s="30"/>
    </row>
  </sheetData>
  <mergeCells count="49">
    <mergeCell ref="B15:D15"/>
    <mergeCell ref="L38:P38"/>
    <mergeCell ref="D38:H38"/>
    <mergeCell ref="A23:A24"/>
    <mergeCell ref="B20:D20"/>
    <mergeCell ref="B16:D16"/>
    <mergeCell ref="A35:A36"/>
    <mergeCell ref="O16:P16"/>
    <mergeCell ref="O17:P17"/>
    <mergeCell ref="O18:P18"/>
    <mergeCell ref="O19:P19"/>
    <mergeCell ref="O20:P20"/>
    <mergeCell ref="I16:L16"/>
    <mergeCell ref="I17:L17"/>
    <mergeCell ref="I18:L18"/>
    <mergeCell ref="B19:D19"/>
    <mergeCell ref="T12:AL12"/>
    <mergeCell ref="T13:AL13"/>
    <mergeCell ref="I14:P14"/>
    <mergeCell ref="I15:P15"/>
    <mergeCell ref="U14:X14"/>
    <mergeCell ref="Y14:AB14"/>
    <mergeCell ref="V15:X15"/>
    <mergeCell ref="V16:X16"/>
    <mergeCell ref="V17:X17"/>
    <mergeCell ref="Z18:AB18"/>
    <mergeCell ref="A13:P13"/>
    <mergeCell ref="D11:E11"/>
    <mergeCell ref="A25:A26"/>
    <mergeCell ref="A27:A28"/>
    <mergeCell ref="A29:A30"/>
    <mergeCell ref="A31:A32"/>
    <mergeCell ref="A33:A34"/>
    <mergeCell ref="A21:A22"/>
    <mergeCell ref="AQ18:AR18"/>
    <mergeCell ref="AQ19:AR19"/>
    <mergeCell ref="V19:X19"/>
    <mergeCell ref="AQ15:AR15"/>
    <mergeCell ref="AK16:AN16"/>
    <mergeCell ref="AQ16:AR16"/>
    <mergeCell ref="AK17:AN17"/>
    <mergeCell ref="AQ17:AR17"/>
    <mergeCell ref="F18:H18"/>
    <mergeCell ref="B17:D17"/>
    <mergeCell ref="AK15:AN15"/>
    <mergeCell ref="V20:X20"/>
    <mergeCell ref="A14:D14"/>
    <mergeCell ref="E14:H14"/>
    <mergeCell ref="A12:L12"/>
  </mergeCells>
  <phoneticPr fontId="1"/>
  <pageMargins left="0.7" right="0.7" top="0.75" bottom="0.75" header="0.3" footer="0.3"/>
  <pageSetup paperSize="11" scale="1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2021-05-24T20:58:09Z</cp:lastPrinted>
  <dcterms:created xsi:type="dcterms:W3CDTF">2021-04-05T04:05:13Z</dcterms:created>
  <dcterms:modified xsi:type="dcterms:W3CDTF">2021-06-18T15:01:00Z</dcterms:modified>
</cp:coreProperties>
</file>