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コマンド\"/>
    </mc:Choice>
  </mc:AlternateContent>
  <xr:revisionPtr revIDLastSave="0" documentId="13_ncr:1_{DF9C9C65-7BEA-4295-8F29-E6ED13769BF3}" xr6:coauthVersionLast="46" xr6:coauthVersionMax="46" xr10:uidLastSave="{00000000-0000-0000-0000-000000000000}"/>
  <bookViews>
    <workbookView xWindow="876" yWindow="108" windowWidth="19200" windowHeight="9912" xr2:uid="{BF5A2881-E747-4D57-9A2C-556A28AB0406}"/>
  </bookViews>
  <sheets>
    <sheet name="2021_06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3" l="1"/>
  <c r="E36" i="3"/>
  <c r="D36" i="3"/>
  <c r="C36" i="3"/>
  <c r="F35" i="3"/>
  <c r="E35" i="3"/>
  <c r="D35" i="3"/>
  <c r="C35" i="3"/>
  <c r="F34" i="3"/>
  <c r="E34" i="3"/>
  <c r="D34" i="3"/>
  <c r="C34" i="3"/>
  <c r="F33" i="3"/>
  <c r="E33" i="3"/>
  <c r="D33" i="3"/>
  <c r="C33" i="3"/>
  <c r="B33" i="3" s="1"/>
  <c r="F32" i="3"/>
  <c r="E32" i="3"/>
  <c r="D32" i="3"/>
  <c r="C32" i="3"/>
  <c r="F31" i="3"/>
  <c r="E31" i="3"/>
  <c r="D31" i="3"/>
  <c r="C31" i="3"/>
  <c r="F30" i="3"/>
  <c r="E30" i="3"/>
  <c r="D30" i="3"/>
  <c r="C30" i="3"/>
  <c r="F29" i="3"/>
  <c r="E29" i="3"/>
  <c r="D29" i="3"/>
  <c r="C29" i="3"/>
  <c r="F28" i="3"/>
  <c r="E28" i="3"/>
  <c r="D28" i="3"/>
  <c r="C28" i="3"/>
  <c r="F27" i="3"/>
  <c r="E27" i="3"/>
  <c r="D27" i="3"/>
  <c r="C27" i="3"/>
  <c r="B27" i="3" s="1"/>
  <c r="F26" i="3"/>
  <c r="E26" i="3"/>
  <c r="D26" i="3"/>
  <c r="C26" i="3"/>
  <c r="F25" i="3"/>
  <c r="E25" i="3"/>
  <c r="D25" i="3"/>
  <c r="C25" i="3"/>
  <c r="F24" i="3"/>
  <c r="E24" i="3"/>
  <c r="D24" i="3"/>
  <c r="C24" i="3"/>
  <c r="F23" i="3"/>
  <c r="E23" i="3"/>
  <c r="D23" i="3"/>
  <c r="C23" i="3"/>
  <c r="C21" i="3"/>
  <c r="P29" i="3"/>
  <c r="N29" i="3"/>
  <c r="O29" i="3" s="1"/>
  <c r="P36" i="3"/>
  <c r="P34" i="3"/>
  <c r="P32" i="3"/>
  <c r="P30" i="3"/>
  <c r="P28" i="3"/>
  <c r="P26" i="3"/>
  <c r="P24" i="3"/>
  <c r="P22" i="3"/>
  <c r="P35" i="3"/>
  <c r="N35" i="3"/>
  <c r="O35" i="3" s="1"/>
  <c r="P33" i="3"/>
  <c r="N33" i="3"/>
  <c r="O33" i="3" s="1"/>
  <c r="P31" i="3"/>
  <c r="N31" i="3"/>
  <c r="O31" i="3" s="1"/>
  <c r="B31" i="3" s="1"/>
  <c r="P27" i="3"/>
  <c r="N27" i="3"/>
  <c r="O27" i="3" s="1"/>
  <c r="P23" i="3"/>
  <c r="N23" i="3"/>
  <c r="O23" i="3" s="1"/>
  <c r="P21" i="3"/>
  <c r="N21" i="3"/>
  <c r="O21" i="3" s="1"/>
  <c r="P25" i="3"/>
  <c r="W21" i="3"/>
  <c r="Z21" i="3" s="1"/>
  <c r="F21" i="3" s="1"/>
  <c r="AA36" i="3"/>
  <c r="X36" i="3"/>
  <c r="U36" i="3"/>
  <c r="R36" i="3"/>
  <c r="Q36" i="3"/>
  <c r="W36" i="3" s="1"/>
  <c r="AE36" i="3" s="1"/>
  <c r="AG36" i="3" s="1"/>
  <c r="H36" i="3" s="1"/>
  <c r="AA35" i="3"/>
  <c r="X35" i="3"/>
  <c r="W35" i="3"/>
  <c r="AC35" i="3" s="1"/>
  <c r="U35" i="3"/>
  <c r="T35" i="3"/>
  <c r="R35" i="3"/>
  <c r="AA34" i="3"/>
  <c r="X34" i="3"/>
  <c r="U34" i="3"/>
  <c r="R34" i="3"/>
  <c r="Q34" i="3"/>
  <c r="W34" i="3" s="1"/>
  <c r="AE34" i="3" s="1"/>
  <c r="AG34" i="3" s="1"/>
  <c r="H34" i="3" s="1"/>
  <c r="AA33" i="3"/>
  <c r="X33" i="3"/>
  <c r="W33" i="3"/>
  <c r="AC33" i="3" s="1"/>
  <c r="U33" i="3"/>
  <c r="T33" i="3"/>
  <c r="R33" i="3"/>
  <c r="AA32" i="3"/>
  <c r="X32" i="3"/>
  <c r="U32" i="3"/>
  <c r="R32" i="3"/>
  <c r="Q32" i="3"/>
  <c r="W32" i="3" s="1"/>
  <c r="AE32" i="3" s="1"/>
  <c r="AG32" i="3" s="1"/>
  <c r="AA31" i="3"/>
  <c r="X31" i="3"/>
  <c r="W31" i="3"/>
  <c r="AC31" i="3" s="1"/>
  <c r="U31" i="3"/>
  <c r="T31" i="3"/>
  <c r="R31" i="3"/>
  <c r="AA30" i="3"/>
  <c r="X30" i="3"/>
  <c r="U30" i="3"/>
  <c r="R30" i="3"/>
  <c r="Q30" i="3"/>
  <c r="W30" i="3" s="1"/>
  <c r="AE30" i="3" s="1"/>
  <c r="AG30" i="3" s="1"/>
  <c r="H30" i="3" s="1"/>
  <c r="AA29" i="3"/>
  <c r="X29" i="3"/>
  <c r="W29" i="3"/>
  <c r="AC29" i="3" s="1"/>
  <c r="U29" i="3"/>
  <c r="T29" i="3"/>
  <c r="R29" i="3"/>
  <c r="AA28" i="3"/>
  <c r="X28" i="3"/>
  <c r="U28" i="3"/>
  <c r="R28" i="3"/>
  <c r="Q28" i="3"/>
  <c r="W28" i="3" s="1"/>
  <c r="AE28" i="3" s="1"/>
  <c r="AG28" i="3" s="1"/>
  <c r="AA27" i="3"/>
  <c r="X27" i="3"/>
  <c r="W27" i="3"/>
  <c r="AC27" i="3" s="1"/>
  <c r="U27" i="3"/>
  <c r="T27" i="3"/>
  <c r="R27" i="3"/>
  <c r="AA26" i="3"/>
  <c r="X26" i="3"/>
  <c r="U26" i="3"/>
  <c r="R26" i="3"/>
  <c r="Q26" i="3"/>
  <c r="W26" i="3" s="1"/>
  <c r="AE26" i="3" s="1"/>
  <c r="AG26" i="3" s="1"/>
  <c r="AA25" i="3"/>
  <c r="X25" i="3"/>
  <c r="W25" i="3"/>
  <c r="AC25" i="3" s="1"/>
  <c r="U25" i="3"/>
  <c r="T25" i="3"/>
  <c r="R25" i="3"/>
  <c r="N25" i="3"/>
  <c r="O25" i="3" s="1"/>
  <c r="B25" i="3" s="1"/>
  <c r="AA24" i="3"/>
  <c r="X24" i="3"/>
  <c r="U24" i="3"/>
  <c r="R24" i="3"/>
  <c r="Q24" i="3"/>
  <c r="W24" i="3" s="1"/>
  <c r="AE24" i="3" s="1"/>
  <c r="AG24" i="3" s="1"/>
  <c r="H24" i="3" s="1"/>
  <c r="AA23" i="3"/>
  <c r="X23" i="3"/>
  <c r="W23" i="3"/>
  <c r="AC23" i="3" s="1"/>
  <c r="U23" i="3"/>
  <c r="T23" i="3"/>
  <c r="R23" i="3"/>
  <c r="AA21" i="3"/>
  <c r="X21" i="3"/>
  <c r="U21" i="3"/>
  <c r="AA22" i="3"/>
  <c r="X22" i="3"/>
  <c r="U22" i="3"/>
  <c r="R22" i="3"/>
  <c r="R21" i="3"/>
  <c r="T21" i="3"/>
  <c r="D21" i="3" s="1"/>
  <c r="Q22" i="3"/>
  <c r="W22" i="3" s="1"/>
  <c r="AC22" i="3" s="1"/>
  <c r="B20" i="3"/>
  <c r="E21" i="3" l="1"/>
  <c r="B36" i="3"/>
  <c r="B24" i="3"/>
  <c r="E22" i="3"/>
  <c r="N24" i="3"/>
  <c r="O24" i="3" s="1"/>
  <c r="C22" i="3"/>
  <c r="B29" i="3"/>
  <c r="N32" i="3"/>
  <c r="O32" i="3" s="1"/>
  <c r="N28" i="3"/>
  <c r="O28" i="3" s="1"/>
  <c r="N36" i="3"/>
  <c r="O36" i="3" s="1"/>
  <c r="N26" i="3"/>
  <c r="O26" i="3" s="1"/>
  <c r="N30" i="3"/>
  <c r="O30" i="3" s="1"/>
  <c r="N34" i="3"/>
  <c r="O34" i="3" s="1"/>
  <c r="AF24" i="3"/>
  <c r="G24" i="3" s="1"/>
  <c r="AF26" i="3"/>
  <c r="AF28" i="3"/>
  <c r="AF30" i="3"/>
  <c r="G30" i="3" s="1"/>
  <c r="AF32" i="3"/>
  <c r="AF34" i="3"/>
  <c r="G34" i="3" s="1"/>
  <c r="AF36" i="3"/>
  <c r="G36" i="3" s="1"/>
  <c r="AE22" i="3"/>
  <c r="AE21" i="3"/>
  <c r="AE25" i="3"/>
  <c r="AE29" i="3"/>
  <c r="AE33" i="3"/>
  <c r="AE23" i="3"/>
  <c r="AE27" i="3"/>
  <c r="AE31" i="3"/>
  <c r="AE35" i="3"/>
  <c r="T26" i="3"/>
  <c r="AD21" i="3"/>
  <c r="Z22" i="3"/>
  <c r="F22" i="3" s="1"/>
  <c r="AD22" i="3"/>
  <c r="T22" i="3"/>
  <c r="D22" i="3" s="1"/>
  <c r="AC21" i="3"/>
  <c r="AD35" i="3"/>
  <c r="T36" i="3"/>
  <c r="Z35" i="3"/>
  <c r="AD33" i="3"/>
  <c r="T34" i="3"/>
  <c r="Z33" i="3"/>
  <c r="AD31" i="3"/>
  <c r="T32" i="3"/>
  <c r="Z31" i="3"/>
  <c r="G31" i="3" s="1"/>
  <c r="Z29" i="3"/>
  <c r="AD29" i="3"/>
  <c r="AD36" i="3"/>
  <c r="Z36" i="3"/>
  <c r="AC36" i="3"/>
  <c r="AD34" i="3"/>
  <c r="AC34" i="3"/>
  <c r="Z34" i="3"/>
  <c r="AD32" i="3"/>
  <c r="Z32" i="3"/>
  <c r="AC32" i="3"/>
  <c r="AD30" i="3"/>
  <c r="AC30" i="3"/>
  <c r="Z30" i="3"/>
  <c r="T30" i="3"/>
  <c r="AD27" i="3"/>
  <c r="T28" i="3"/>
  <c r="Z27" i="3"/>
  <c r="G27" i="3" s="1"/>
  <c r="AD25" i="3"/>
  <c r="Z25" i="3"/>
  <c r="G25" i="3" s="1"/>
  <c r="AD23" i="3"/>
  <c r="T24" i="3"/>
  <c r="Z23" i="3"/>
  <c r="AD28" i="3"/>
  <c r="AC28" i="3"/>
  <c r="Z28" i="3"/>
  <c r="AD26" i="3"/>
  <c r="AC26" i="3"/>
  <c r="Z26" i="3"/>
  <c r="AD24" i="3"/>
  <c r="AC24" i="3"/>
  <c r="Z24" i="3"/>
  <c r="N22" i="3"/>
  <c r="O22" i="3" s="1"/>
  <c r="AF27" i="3" l="1"/>
  <c r="AG27" i="3"/>
  <c r="AG25" i="3"/>
  <c r="AF25" i="3"/>
  <c r="AF35" i="3"/>
  <c r="G35" i="3" s="1"/>
  <c r="AG35" i="3"/>
  <c r="H35" i="3" s="1"/>
  <c r="AG33" i="3"/>
  <c r="AF33" i="3"/>
  <c r="AG22" i="3"/>
  <c r="AF22" i="3"/>
  <c r="AG31" i="3"/>
  <c r="AF31" i="3"/>
  <c r="AF29" i="3"/>
  <c r="G29" i="3" s="1"/>
  <c r="AG29" i="3"/>
  <c r="H29" i="3" s="1"/>
  <c r="AF23" i="3"/>
  <c r="AG23" i="3"/>
  <c r="AG21" i="3"/>
  <c r="AF21" i="3"/>
</calcChain>
</file>

<file path=xl/sharedStrings.xml><?xml version="1.0" encoding="utf-8"?>
<sst xmlns="http://schemas.openxmlformats.org/spreadsheetml/2006/main" count="168" uniqueCount="62">
  <si>
    <t>&lt;&lt;周期時間</t>
    <rPh sb="2" eb="4">
      <t>シュウキ</t>
    </rPh>
    <rPh sb="4" eb="6">
      <t>ジカン</t>
    </rPh>
    <phoneticPr fontId="1"/>
  </si>
  <si>
    <t>01</t>
    <phoneticPr fontId="1"/>
  </si>
  <si>
    <t>23</t>
    <phoneticPr fontId="1"/>
  </si>
  <si>
    <t>45</t>
    <phoneticPr fontId="1"/>
  </si>
  <si>
    <t>67</t>
    <phoneticPr fontId="1"/>
  </si>
  <si>
    <t>89</t>
    <phoneticPr fontId="1"/>
  </si>
  <si>
    <t>AB</t>
    <phoneticPr fontId="1"/>
  </si>
  <si>
    <t>UP-LINK</t>
    <phoneticPr fontId="1"/>
  </si>
  <si>
    <t>435.910--</t>
    <phoneticPr fontId="1"/>
  </si>
  <si>
    <t>145.900--</t>
    <phoneticPr fontId="1"/>
  </si>
  <si>
    <t>145.930</t>
    <phoneticPr fontId="1"/>
  </si>
  <si>
    <t>MHz</t>
  </si>
  <si>
    <t>MHz</t>
    <phoneticPr fontId="1"/>
  </si>
  <si>
    <t>437.075</t>
    <phoneticPr fontId="1"/>
  </si>
  <si>
    <t>Down-Link</t>
    <phoneticPr fontId="1"/>
  </si>
  <si>
    <t>CW Beacon</t>
    <phoneticPr fontId="1"/>
  </si>
  <si>
    <t>FO-99  Schedules</t>
    <phoneticPr fontId="1"/>
  </si>
  <si>
    <t>There are a few differences at time. There is some change by reason of condition.</t>
  </si>
  <si>
    <t>Green＝Digi Talker</t>
    <phoneticPr fontId="1"/>
  </si>
  <si>
    <t>Blue＝SSTV</t>
    <phoneticPr fontId="1"/>
  </si>
  <si>
    <t>(CW,SSB)</t>
    <phoneticPr fontId="1"/>
  </si>
  <si>
    <t>Other=TRP</t>
    <phoneticPr fontId="1"/>
  </si>
  <si>
    <t>435.880</t>
    <phoneticPr fontId="1"/>
  </si>
  <si>
    <t>(30min)</t>
    <phoneticPr fontId="1"/>
  </si>
  <si>
    <t>StartTime</t>
    <phoneticPr fontId="1"/>
  </si>
  <si>
    <t>Aria</t>
    <phoneticPr fontId="1"/>
  </si>
  <si>
    <t>B1</t>
    <phoneticPr fontId="1"/>
  </si>
  <si>
    <t>B2</t>
    <phoneticPr fontId="1"/>
  </si>
  <si>
    <t>C1</t>
    <phoneticPr fontId="1"/>
  </si>
  <si>
    <t>B1:SouthAmerica&gt;&gt;East USA&gt;Canada</t>
  </si>
  <si>
    <t>B2:SouthAmerica&gt;&gt;Wast USA&gt;Canada</t>
    <phoneticPr fontId="1"/>
  </si>
  <si>
    <t>A1:JA&gt;&gt;Australia (Asia)</t>
    <phoneticPr fontId="1"/>
  </si>
  <si>
    <t>A2</t>
    <phoneticPr fontId="1"/>
  </si>
  <si>
    <t>A1</t>
    <phoneticPr fontId="1"/>
  </si>
  <si>
    <t>C1:Brazil &gt;&gt; Australia&gt;&gt;Russia</t>
    <phoneticPr fontId="1"/>
  </si>
  <si>
    <t>OP Times</t>
    <phoneticPr fontId="1"/>
  </si>
  <si>
    <t>(45min)</t>
    <phoneticPr fontId="1"/>
  </si>
  <si>
    <t>(40min)</t>
    <phoneticPr fontId="1"/>
  </si>
  <si>
    <t>EXTRA (35-40min)</t>
    <phoneticPr fontId="1"/>
  </si>
  <si>
    <t>Starting time by JST (UTC+9:00)and  Operation about 30min-45min</t>
    <phoneticPr fontId="1"/>
  </si>
  <si>
    <t>(45min)</t>
    <phoneticPr fontId="1"/>
  </si>
  <si>
    <t>6:30以降</t>
    <rPh sb="4" eb="6">
      <t>イコウ</t>
    </rPh>
    <phoneticPr fontId="1"/>
  </si>
  <si>
    <t>17:55以降</t>
    <rPh sb="5" eb="7">
      <t>イコウ</t>
    </rPh>
    <phoneticPr fontId="1"/>
  </si>
  <si>
    <t>21:10以前</t>
    <rPh sb="5" eb="7">
      <t>イゼン</t>
    </rPh>
    <phoneticPr fontId="1"/>
  </si>
  <si>
    <t>Command</t>
    <phoneticPr fontId="1"/>
  </si>
  <si>
    <t>14/15</t>
    <phoneticPr fontId="1"/>
  </si>
  <si>
    <t>10:15以前</t>
    <rPh sb="5" eb="7">
      <t>イゼン</t>
    </rPh>
    <phoneticPr fontId="1"/>
  </si>
  <si>
    <t>(4５min)</t>
    <phoneticPr fontId="1"/>
  </si>
  <si>
    <t>EXTRAUS/EU　　　</t>
    <phoneticPr fontId="1"/>
  </si>
  <si>
    <t>23</t>
    <phoneticPr fontId="1"/>
  </si>
  <si>
    <t>45</t>
    <phoneticPr fontId="1"/>
  </si>
  <si>
    <t>11,12or17</t>
    <phoneticPr fontId="1"/>
  </si>
  <si>
    <t>11,12</t>
    <phoneticPr fontId="1"/>
  </si>
  <si>
    <t>11or14,12or15</t>
    <phoneticPr fontId="1"/>
  </si>
  <si>
    <t>Starting time by JST (UTC+9:00)and  Operation about 30min-45min</t>
    <phoneticPr fontId="1"/>
  </si>
  <si>
    <t xml:space="preserve">FO-99 Schedule Plan Ver2 </t>
    <phoneticPr fontId="1"/>
  </si>
  <si>
    <t>＜＜予約可</t>
    <rPh sb="2" eb="4">
      <t>ヨヤク</t>
    </rPh>
    <rPh sb="4" eb="5">
      <t>カ</t>
    </rPh>
    <phoneticPr fontId="1"/>
  </si>
  <si>
    <t>JAMSAT＝BBなど発表用</t>
    <rPh sb="11" eb="14">
      <t>ハッピョウヨウ</t>
    </rPh>
    <phoneticPr fontId="1"/>
  </si>
  <si>
    <t>Commnadより</t>
    <phoneticPr fontId="1"/>
  </si>
  <si>
    <t>A2:JA&gt;&gt;WestEU　or　East USA</t>
    <phoneticPr fontId="1"/>
  </si>
  <si>
    <t>A3:JA&gt;&gt; UK、West EU</t>
    <phoneticPr fontId="1"/>
  </si>
  <si>
    <t>黄色　コマンドのタイミング</t>
    <rPh sb="0" eb="2">
      <t>キイロ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</si>
</sst>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;;;"/>
    <numFmt numFmtId="177" formatCode="h:mm;@"/>
    <numFmt numFmtId="178" formatCode="#,##0.0_);[Red]\(#,##0.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00B050"/>
        <bgColor indexed="64"/>
      </patternFill>
    </fill>
  </fills>
  <borders count="7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ashed">
        <color auto="1"/>
      </bottom>
      <diagonal/>
    </border>
    <border>
      <left style="thick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otted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3" borderId="6" xfId="0" quotePrefix="1" applyFill="1" applyBorder="1" applyAlignment="1">
      <alignment vertical="center"/>
    </xf>
    <xf numFmtId="0" fontId="0" fillId="4" borderId="6" xfId="0" quotePrefix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8" xfId="0" quotePrefix="1" applyBorder="1" applyAlignment="1">
      <alignment vertical="center"/>
    </xf>
    <xf numFmtId="0" fontId="0" fillId="0" borderId="6" xfId="0" quotePrefix="1" applyBorder="1" applyAlignment="1">
      <alignment vertical="center"/>
    </xf>
    <xf numFmtId="0" fontId="4" fillId="0" borderId="9" xfId="0" applyFont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7" fontId="0" fillId="0" borderId="10" xfId="0" applyNumberFormat="1" applyBorder="1" applyAlignment="1">
      <alignment vertical="center"/>
    </xf>
    <xf numFmtId="20" fontId="0" fillId="0" borderId="10" xfId="0" applyNumberFormat="1" applyBorder="1">
      <alignment vertical="center"/>
    </xf>
    <xf numFmtId="0" fontId="0" fillId="0" borderId="11" xfId="0" quotePrefix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13" xfId="0" quotePrefix="1" applyBorder="1" applyAlignment="1">
      <alignment vertical="center"/>
    </xf>
    <xf numFmtId="177" fontId="0" fillId="0" borderId="14" xfId="0" applyNumberFormat="1" applyFill="1" applyBorder="1" applyAlignment="1">
      <alignment vertical="center"/>
    </xf>
    <xf numFmtId="177" fontId="0" fillId="0" borderId="15" xfId="0" applyNumberForma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quotePrefix="1" applyBorder="1" applyAlignment="1">
      <alignment vertical="center"/>
    </xf>
    <xf numFmtId="178" fontId="0" fillId="0" borderId="14" xfId="0" applyNumberFormat="1" applyFill="1" applyBorder="1" applyAlignment="1">
      <alignment vertical="center"/>
    </xf>
    <xf numFmtId="178" fontId="0" fillId="0" borderId="15" xfId="0" applyNumberFormat="1" applyFill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3" borderId="7" xfId="0" quotePrefix="1" applyFill="1" applyBorder="1" applyAlignment="1">
      <alignment vertical="center"/>
    </xf>
    <xf numFmtId="0" fontId="0" fillId="4" borderId="7" xfId="0" quotePrefix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20" fontId="0" fillId="0" borderId="12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7" xfId="0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9" xfId="0" applyBorder="1" applyAlignment="1">
      <alignment vertical="center"/>
    </xf>
    <xf numFmtId="17" fontId="0" fillId="0" borderId="31" xfId="0" applyNumberFormat="1" applyBorder="1" applyAlignment="1">
      <alignment vertical="center"/>
    </xf>
    <xf numFmtId="0" fontId="0" fillId="2" borderId="23" xfId="0" applyFill="1" applyBorder="1">
      <alignment vertical="center"/>
    </xf>
    <xf numFmtId="177" fontId="0" fillId="0" borderId="34" xfId="0" applyNumberFormat="1" applyBorder="1" applyAlignment="1">
      <alignment vertical="center"/>
    </xf>
    <xf numFmtId="20" fontId="0" fillId="0" borderId="11" xfId="0" applyNumberFormat="1" applyBorder="1">
      <alignment vertical="center"/>
    </xf>
    <xf numFmtId="177" fontId="0" fillId="0" borderId="35" xfId="0" applyNumberFormat="1" applyFill="1" applyBorder="1" applyAlignment="1">
      <alignment vertical="center"/>
    </xf>
    <xf numFmtId="20" fontId="0" fillId="0" borderId="13" xfId="0" applyNumberFormat="1" applyBorder="1">
      <alignment vertical="center"/>
    </xf>
    <xf numFmtId="0" fontId="0" fillId="0" borderId="0" xfId="0" quotePrefix="1" applyBorder="1" applyAlignment="1">
      <alignment vertical="center"/>
    </xf>
    <xf numFmtId="177" fontId="0" fillId="4" borderId="14" xfId="0" applyNumberFormat="1" applyFill="1" applyBorder="1" applyAlignment="1">
      <alignment vertical="center"/>
    </xf>
    <xf numFmtId="0" fontId="0" fillId="0" borderId="36" xfId="0" quotePrefix="1" applyBorder="1" applyAlignment="1">
      <alignment vertical="center"/>
    </xf>
    <xf numFmtId="0" fontId="0" fillId="0" borderId="18" xfId="0" quotePrefix="1" applyBorder="1" applyAlignment="1">
      <alignment vertical="center"/>
    </xf>
    <xf numFmtId="0" fontId="0" fillId="0" borderId="20" xfId="0" quotePrefix="1" applyBorder="1" applyAlignment="1">
      <alignment vertical="center"/>
    </xf>
    <xf numFmtId="0" fontId="0" fillId="0" borderId="37" xfId="0" quotePrefix="1" applyBorder="1" applyAlignmen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0" fillId="0" borderId="38" xfId="0" applyBorder="1" applyAlignment="1">
      <alignment vertical="center"/>
    </xf>
    <xf numFmtId="0" fontId="4" fillId="0" borderId="39" xfId="0" applyFont="1" applyBorder="1" applyAlignment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quotePrefix="1" applyBorder="1" applyAlignment="1">
      <alignment vertical="center"/>
    </xf>
    <xf numFmtId="56" fontId="0" fillId="0" borderId="23" xfId="0" applyNumberFormat="1" applyBorder="1">
      <alignment vertical="center"/>
    </xf>
    <xf numFmtId="0" fontId="0" fillId="0" borderId="23" xfId="0" applyBorder="1" applyAlignment="1">
      <alignment vertical="center"/>
    </xf>
    <xf numFmtId="0" fontId="4" fillId="0" borderId="23" xfId="0" applyFont="1" applyBorder="1" applyAlignment="1">
      <alignment vertical="center"/>
    </xf>
    <xf numFmtId="0" fontId="0" fillId="0" borderId="23" xfId="0" quotePrefix="1" applyBorder="1" applyAlignment="1">
      <alignment vertical="center"/>
    </xf>
    <xf numFmtId="0" fontId="0" fillId="0" borderId="25" xfId="0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176" fontId="0" fillId="0" borderId="44" xfId="0" applyNumberFormat="1" applyFill="1" applyBorder="1" applyAlignment="1">
      <alignment vertical="center"/>
    </xf>
    <xf numFmtId="176" fontId="0" fillId="0" borderId="45" xfId="0" applyNumberFormat="1" applyFill="1" applyBorder="1" applyAlignment="1">
      <alignment vertical="center"/>
    </xf>
    <xf numFmtId="176" fontId="0" fillId="0" borderId="46" xfId="0" applyNumberForma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0" fontId="0" fillId="0" borderId="0" xfId="0" applyNumberFormat="1" applyFill="1" applyBorder="1" applyAlignment="1">
      <alignment vertical="center"/>
    </xf>
    <xf numFmtId="20" fontId="0" fillId="0" borderId="0" xfId="0" applyNumberFormat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176" fontId="0" fillId="0" borderId="32" xfId="0" applyNumberForma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7" fontId="0" fillId="0" borderId="32" xfId="0" applyNumberFormat="1" applyBorder="1" applyAlignment="1">
      <alignment vertical="center"/>
    </xf>
    <xf numFmtId="176" fontId="0" fillId="0" borderId="50" xfId="0" applyNumberFormat="1" applyFill="1" applyBorder="1" applyAlignment="1">
      <alignment vertical="center"/>
    </xf>
    <xf numFmtId="176" fontId="0" fillId="0" borderId="51" xfId="0" applyNumberFormat="1" applyFill="1" applyBorder="1" applyAlignment="1">
      <alignment vertical="center"/>
    </xf>
    <xf numFmtId="176" fontId="0" fillId="0" borderId="33" xfId="0" applyNumberFormat="1" applyFill="1" applyBorder="1" applyAlignment="1">
      <alignment vertical="center"/>
    </xf>
    <xf numFmtId="177" fontId="0" fillId="0" borderId="46" xfId="0" applyNumberFormat="1" applyFill="1" applyBorder="1" applyAlignment="1">
      <alignment vertical="center"/>
    </xf>
    <xf numFmtId="176" fontId="0" fillId="0" borderId="48" xfId="0" applyNumberFormat="1" applyFill="1" applyBorder="1" applyAlignment="1">
      <alignment vertical="center"/>
    </xf>
    <xf numFmtId="176" fontId="0" fillId="0" borderId="52" xfId="0" applyNumberFormat="1" applyFill="1" applyBorder="1" applyAlignment="1">
      <alignment vertical="center"/>
    </xf>
    <xf numFmtId="176" fontId="0" fillId="0" borderId="54" xfId="0" applyNumberFormat="1" applyFill="1" applyBorder="1" applyAlignment="1">
      <alignment vertical="center"/>
    </xf>
    <xf numFmtId="177" fontId="0" fillId="0" borderId="44" xfId="0" applyNumberFormat="1" applyFill="1" applyBorder="1" applyAlignment="1">
      <alignment vertical="center"/>
    </xf>
    <xf numFmtId="177" fontId="0" fillId="0" borderId="45" xfId="0" applyNumberFormat="1" applyFill="1" applyBorder="1" applyAlignment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7" fontId="0" fillId="0" borderId="4" xfId="0" applyNumberFormat="1" applyBorder="1" applyAlignment="1">
      <alignment vertical="center"/>
    </xf>
    <xf numFmtId="0" fontId="0" fillId="0" borderId="57" xfId="0" applyBorder="1">
      <alignment vertical="center"/>
    </xf>
    <xf numFmtId="0" fontId="0" fillId="0" borderId="58" xfId="0" applyBorder="1" applyAlignment="1">
      <alignment vertical="center"/>
    </xf>
    <xf numFmtId="0" fontId="0" fillId="0" borderId="59" xfId="0" quotePrefix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quotePrefix="1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quotePrefix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quotePrefix="1" applyBorder="1" applyAlignment="1">
      <alignment vertical="center"/>
    </xf>
    <xf numFmtId="0" fontId="0" fillId="0" borderId="67" xfId="0" quotePrefix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quotePrefix="1" applyBorder="1" applyAlignment="1">
      <alignment vertical="center"/>
    </xf>
    <xf numFmtId="0" fontId="0" fillId="0" borderId="70" xfId="0" quotePrefix="1" applyBorder="1" applyAlignment="1">
      <alignment vertical="center"/>
    </xf>
    <xf numFmtId="177" fontId="0" fillId="4" borderId="35" xfId="0" applyNumberFormat="1" applyFill="1" applyBorder="1" applyAlignment="1">
      <alignment vertical="center"/>
    </xf>
    <xf numFmtId="177" fontId="0" fillId="4" borderId="34" xfId="0" applyNumberFormat="1" applyFill="1" applyBorder="1" applyAlignment="1">
      <alignment vertical="center"/>
    </xf>
    <xf numFmtId="20" fontId="0" fillId="0" borderId="9" xfId="0" applyNumberFormat="1" applyBorder="1">
      <alignment vertical="center"/>
    </xf>
    <xf numFmtId="0" fontId="0" fillId="0" borderId="9" xfId="0" applyBorder="1">
      <alignment vertical="center"/>
    </xf>
    <xf numFmtId="0" fontId="0" fillId="0" borderId="9" xfId="0" applyFill="1" applyBorder="1">
      <alignment vertical="center"/>
    </xf>
    <xf numFmtId="20" fontId="0" fillId="0" borderId="9" xfId="0" applyNumberFormat="1" applyFill="1" applyBorder="1">
      <alignment vertical="center"/>
    </xf>
    <xf numFmtId="0" fontId="0" fillId="2" borderId="0" xfId="0" applyFill="1" applyBorder="1">
      <alignment vertical="center"/>
    </xf>
    <xf numFmtId="177" fontId="0" fillId="5" borderId="10" xfId="0" applyNumberFormat="1" applyFill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vertical="center" shrinkToFit="1"/>
    </xf>
    <xf numFmtId="177" fontId="0" fillId="6" borderId="43" xfId="0" applyNumberFormat="1" applyFill="1" applyBorder="1" applyAlignment="1">
      <alignment vertical="center"/>
    </xf>
    <xf numFmtId="177" fontId="0" fillId="4" borderId="43" xfId="0" applyNumberFormat="1" applyFill="1" applyBorder="1" applyAlignment="1">
      <alignment vertical="center"/>
    </xf>
    <xf numFmtId="177" fontId="0" fillId="3" borderId="47" xfId="0" applyNumberFormat="1" applyFill="1" applyBorder="1" applyAlignment="1">
      <alignment vertical="center"/>
    </xf>
    <xf numFmtId="177" fontId="0" fillId="6" borderId="47" xfId="0" applyNumberFormat="1" applyFill="1" applyBorder="1" applyAlignment="1">
      <alignment vertical="center"/>
    </xf>
    <xf numFmtId="177" fontId="0" fillId="7" borderId="42" xfId="0" applyNumberFormat="1" applyFill="1" applyBorder="1" applyAlignment="1">
      <alignment vertical="center"/>
    </xf>
    <xf numFmtId="177" fontId="0" fillId="2" borderId="48" xfId="0" applyNumberFormat="1" applyFill="1" applyBorder="1" applyAlignment="1">
      <alignment vertical="center"/>
    </xf>
    <xf numFmtId="177" fontId="0" fillId="2" borderId="49" xfId="0" applyNumberFormat="1" applyFill="1" applyBorder="1" applyAlignment="1">
      <alignment vertical="center"/>
    </xf>
    <xf numFmtId="177" fontId="0" fillId="2" borderId="44" xfId="0" applyNumberFormat="1" applyFill="1" applyBorder="1" applyAlignment="1">
      <alignment vertical="center"/>
    </xf>
    <xf numFmtId="177" fontId="0" fillId="2" borderId="53" xfId="0" applyNumberFormat="1" applyFill="1" applyBorder="1" applyAlignment="1">
      <alignment vertical="center"/>
    </xf>
    <xf numFmtId="177" fontId="0" fillId="2" borderId="55" xfId="0" applyNumberFormat="1" applyFill="1" applyBorder="1" applyAlignment="1">
      <alignment vertical="center"/>
    </xf>
    <xf numFmtId="177" fontId="0" fillId="2" borderId="56" xfId="0" applyNumberForma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E3285-245F-4AB2-BC99-6041266C9194}">
  <dimension ref="A1:AH45"/>
  <sheetViews>
    <sheetView tabSelected="1" topLeftCell="A15" zoomScale="69" zoomScaleNormal="69" workbookViewId="0">
      <selection activeCell="L37" sqref="L37"/>
    </sheetView>
  </sheetViews>
  <sheetFormatPr defaultRowHeight="18" x14ac:dyDescent="0.45"/>
  <cols>
    <col min="2" max="2" width="8.69921875" customWidth="1"/>
    <col min="3" max="3" width="9.296875" customWidth="1"/>
    <col min="4" max="5" width="9.5" customWidth="1"/>
    <col min="6" max="6" width="9.69921875" customWidth="1"/>
    <col min="7" max="8" width="10.19921875" customWidth="1"/>
    <col min="9" max="9" width="3.5" customWidth="1"/>
    <col min="14" max="15" width="8.796875" customWidth="1"/>
    <col min="16" max="16" width="5.5" customWidth="1"/>
    <col min="17" max="17" width="9.5" bestFit="1" customWidth="1"/>
    <col min="18" max="18" width="7.09765625" customWidth="1"/>
    <col min="19" max="19" width="3.09765625" customWidth="1"/>
    <col min="22" max="22" width="3.59765625" customWidth="1"/>
    <col min="24" max="24" width="8.796875" customWidth="1"/>
    <col min="25" max="25" width="4" customWidth="1"/>
    <col min="28" max="28" width="3.3984375" customWidth="1"/>
    <col min="33" max="33" width="8.796875" customWidth="1"/>
    <col min="34" max="34" width="3.09765625" customWidth="1"/>
  </cols>
  <sheetData>
    <row r="1" spans="1:34" x14ac:dyDescent="0.45">
      <c r="A1" s="52" t="s">
        <v>55</v>
      </c>
      <c r="B1" s="52"/>
      <c r="C1" s="52"/>
      <c r="D1" s="4"/>
      <c r="E1" s="4"/>
      <c r="F1" s="4"/>
      <c r="G1" s="86"/>
      <c r="H1" s="86"/>
      <c r="I1" s="4"/>
    </row>
    <row r="2" spans="1:34" x14ac:dyDescent="0.45">
      <c r="A2" s="52"/>
      <c r="B2" s="81"/>
      <c r="C2" s="87"/>
      <c r="D2" s="87"/>
      <c r="E2" s="81"/>
      <c r="F2" s="87"/>
      <c r="G2" s="87"/>
      <c r="H2" s="87"/>
      <c r="I2" s="89"/>
      <c r="M2" t="s">
        <v>58</v>
      </c>
    </row>
    <row r="3" spans="1:34" x14ac:dyDescent="0.45">
      <c r="A3" s="52"/>
      <c r="B3" s="81"/>
      <c r="C3" s="87"/>
      <c r="D3" s="87"/>
      <c r="E3" s="87"/>
      <c r="F3" s="87"/>
      <c r="G3" s="81"/>
      <c r="H3" s="81"/>
      <c r="I3" s="89"/>
      <c r="M3" s="122">
        <v>6.458333333333334E-2</v>
      </c>
      <c r="N3" s="122">
        <v>0.44027777777777777</v>
      </c>
      <c r="O3" s="123" t="s">
        <v>0</v>
      </c>
      <c r="P3" s="123"/>
      <c r="Q3" s="123"/>
      <c r="R3" s="123"/>
    </row>
    <row r="4" spans="1:34" x14ac:dyDescent="0.45">
      <c r="A4" s="52"/>
      <c r="B4" s="81"/>
      <c r="C4" s="87"/>
      <c r="D4" s="88"/>
      <c r="E4" s="81"/>
      <c r="F4" s="88"/>
      <c r="G4" s="81"/>
      <c r="H4" s="81"/>
      <c r="I4" s="61"/>
      <c r="M4" s="123">
        <v>11</v>
      </c>
      <c r="N4" s="123" t="s">
        <v>23</v>
      </c>
      <c r="O4" s="122">
        <v>3.4722222222222224E-2</v>
      </c>
      <c r="P4" s="123" t="s">
        <v>23</v>
      </c>
      <c r="Q4" s="123"/>
      <c r="R4" s="123"/>
    </row>
    <row r="5" spans="1:34" x14ac:dyDescent="0.45">
      <c r="A5" s="52"/>
      <c r="B5" s="81"/>
      <c r="C5" s="87"/>
      <c r="D5" s="88"/>
      <c r="E5" s="81"/>
      <c r="F5" s="88"/>
      <c r="G5" s="87"/>
      <c r="H5" s="87"/>
      <c r="I5" s="61"/>
      <c r="M5" s="123">
        <v>12</v>
      </c>
      <c r="N5" s="122" t="s">
        <v>36</v>
      </c>
      <c r="O5" s="122">
        <v>4.1666666666666664E-2</v>
      </c>
      <c r="P5" s="122" t="s">
        <v>36</v>
      </c>
      <c r="Q5" s="123"/>
      <c r="R5" s="123"/>
    </row>
    <row r="6" spans="1:34" x14ac:dyDescent="0.45">
      <c r="A6" s="52"/>
      <c r="B6" s="81"/>
      <c r="C6" s="87"/>
      <c r="D6" s="88"/>
      <c r="E6" s="88"/>
      <c r="F6" s="88"/>
      <c r="G6" s="81"/>
      <c r="H6" s="81"/>
      <c r="I6" s="61"/>
      <c r="M6" s="123">
        <v>14</v>
      </c>
      <c r="N6" s="122"/>
      <c r="O6" s="122">
        <v>5.9027777777777783E-2</v>
      </c>
      <c r="P6" s="123" t="s">
        <v>37</v>
      </c>
      <c r="Q6" s="122">
        <v>9.7222222222222224E-2</v>
      </c>
      <c r="R6" s="123" t="s">
        <v>37</v>
      </c>
    </row>
    <row r="7" spans="1:34" x14ac:dyDescent="0.45">
      <c r="A7" s="52"/>
      <c r="B7" s="81"/>
      <c r="C7" s="87"/>
      <c r="D7" s="88"/>
      <c r="E7" s="81"/>
      <c r="F7" s="88"/>
      <c r="G7" s="81"/>
      <c r="H7" s="81"/>
      <c r="I7" s="61"/>
      <c r="M7" s="123">
        <v>15</v>
      </c>
      <c r="N7" s="122"/>
      <c r="O7" s="122">
        <v>4.8611111111111112E-2</v>
      </c>
      <c r="P7" s="123" t="s">
        <v>47</v>
      </c>
      <c r="Q7" s="122">
        <v>0.11458333333333333</v>
      </c>
      <c r="R7" s="123" t="s">
        <v>47</v>
      </c>
    </row>
    <row r="8" spans="1:34" x14ac:dyDescent="0.45">
      <c r="A8" s="52"/>
      <c r="B8" s="81"/>
      <c r="C8" s="87"/>
      <c r="D8" s="88"/>
      <c r="E8" s="81"/>
      <c r="F8" s="88"/>
      <c r="G8" s="87"/>
      <c r="H8" s="87"/>
      <c r="I8" s="61"/>
      <c r="M8" s="124">
        <v>17</v>
      </c>
      <c r="N8" s="124"/>
      <c r="O8" s="125">
        <v>1.0416666666666666E-2</v>
      </c>
      <c r="P8" s="124" t="s">
        <v>40</v>
      </c>
      <c r="Q8" s="124"/>
      <c r="R8" s="123"/>
    </row>
    <row r="9" spans="1:34" x14ac:dyDescent="0.45">
      <c r="A9" s="3"/>
      <c r="B9" s="3"/>
      <c r="C9" s="3"/>
      <c r="D9" s="3"/>
      <c r="E9" s="3"/>
      <c r="F9" s="3"/>
      <c r="G9" s="3"/>
      <c r="H9" s="3"/>
      <c r="I9" s="3"/>
    </row>
    <row r="10" spans="1:34" ht="18.600000000000001" thickBot="1" x14ac:dyDescent="0.5"/>
    <row r="11" spans="1:34" x14ac:dyDescent="0.45">
      <c r="B11" s="52" t="s">
        <v>57</v>
      </c>
      <c r="C11" s="52"/>
      <c r="D11" s="4"/>
      <c r="E11" s="4"/>
      <c r="F11" s="4"/>
      <c r="G11" s="86"/>
      <c r="H11" s="86"/>
      <c r="I11" s="4"/>
      <c r="M11" s="48" t="s">
        <v>16</v>
      </c>
      <c r="N11" s="49"/>
      <c r="O11" s="49"/>
      <c r="P11" s="49"/>
      <c r="Q11" s="49"/>
      <c r="R11" s="49"/>
      <c r="S11" s="49"/>
      <c r="T11" s="49"/>
      <c r="U11" s="49"/>
      <c r="V11" s="49"/>
      <c r="W11" s="50"/>
      <c r="X11" s="50"/>
      <c r="Y11" s="50"/>
      <c r="Z11" s="50"/>
      <c r="AA11" s="50"/>
      <c r="AB11" s="50"/>
      <c r="AC11" s="50"/>
      <c r="AD11" s="51"/>
      <c r="AE11" s="67"/>
      <c r="AF11" s="67"/>
      <c r="AG11" s="67"/>
      <c r="AH11" s="68"/>
    </row>
    <row r="12" spans="1:34" ht="18.600000000000001" thickBot="1" x14ac:dyDescent="0.5">
      <c r="B12" s="3"/>
      <c r="C12" s="3"/>
      <c r="D12" s="3"/>
      <c r="E12" s="3"/>
      <c r="F12" s="3"/>
      <c r="G12" s="3"/>
      <c r="H12" s="52"/>
      <c r="I12" s="52"/>
      <c r="M12" s="133" t="s">
        <v>39</v>
      </c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3"/>
      <c r="AF12" s="3"/>
      <c r="AG12" s="3"/>
      <c r="AH12" s="69"/>
    </row>
    <row r="13" spans="1:34" ht="18.600000000000001" thickTop="1" x14ac:dyDescent="0.45">
      <c r="A13" s="103" t="s">
        <v>16</v>
      </c>
      <c r="B13" s="1"/>
      <c r="C13" s="1"/>
      <c r="D13" s="1"/>
      <c r="E13" s="1"/>
      <c r="F13" s="1"/>
      <c r="G13" s="1"/>
      <c r="H13" s="1"/>
      <c r="I13" s="102"/>
      <c r="M13" s="134" t="s">
        <v>17</v>
      </c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3"/>
      <c r="AF13" s="3"/>
      <c r="AG13" s="3"/>
      <c r="AH13" s="69"/>
    </row>
    <row r="14" spans="1:34" x14ac:dyDescent="0.45">
      <c r="A14" s="131" t="s">
        <v>54</v>
      </c>
      <c r="B14" s="132"/>
      <c r="C14" s="132"/>
      <c r="D14" s="132"/>
      <c r="E14" s="132"/>
      <c r="F14" s="132"/>
      <c r="G14" s="132"/>
      <c r="H14" s="52"/>
      <c r="I14" s="5"/>
      <c r="M14" s="54"/>
      <c r="N14" s="52"/>
      <c r="O14" s="52"/>
      <c r="P14" s="52"/>
      <c r="Q14" s="52"/>
      <c r="R14" s="52"/>
      <c r="S14" s="52"/>
      <c r="T14" s="52"/>
      <c r="U14" s="52"/>
      <c r="V14" s="52"/>
      <c r="W14" s="6" t="s">
        <v>15</v>
      </c>
      <c r="X14" s="7"/>
      <c r="Y14" s="7"/>
      <c r="Z14" s="7"/>
      <c r="AA14" s="20" t="s">
        <v>13</v>
      </c>
      <c r="AB14" s="40"/>
      <c r="AC14" s="40"/>
      <c r="AD14" s="8" t="s">
        <v>12</v>
      </c>
      <c r="AE14" s="3"/>
      <c r="AF14" s="3"/>
      <c r="AG14" s="3"/>
      <c r="AH14" s="69"/>
    </row>
    <row r="15" spans="1:34" x14ac:dyDescent="0.45">
      <c r="A15" s="128" t="s">
        <v>17</v>
      </c>
      <c r="B15" s="129"/>
      <c r="C15" s="129"/>
      <c r="D15" s="129"/>
      <c r="E15" s="129"/>
      <c r="F15" s="129"/>
      <c r="G15" s="129"/>
      <c r="H15" s="129"/>
      <c r="I15" s="130"/>
      <c r="M15" s="54"/>
      <c r="N15" s="3"/>
      <c r="O15" s="3"/>
      <c r="P15" s="3"/>
      <c r="Q15" s="3"/>
      <c r="R15" s="3"/>
      <c r="S15" s="3"/>
      <c r="T15" s="3"/>
      <c r="U15" s="3"/>
      <c r="V15" s="3"/>
      <c r="W15" s="9" t="s">
        <v>18</v>
      </c>
      <c r="X15" s="14"/>
      <c r="Y15" s="14"/>
      <c r="Z15" s="14"/>
      <c r="AA15" s="16" t="s">
        <v>13</v>
      </c>
      <c r="AB15" s="41"/>
      <c r="AC15" s="41"/>
      <c r="AD15" s="10" t="s">
        <v>12</v>
      </c>
      <c r="AE15" s="3"/>
      <c r="AF15" s="3"/>
      <c r="AG15" s="3"/>
      <c r="AH15" s="69"/>
    </row>
    <row r="16" spans="1:34" x14ac:dyDescent="0.45">
      <c r="A16" s="104"/>
      <c r="B16" s="3"/>
      <c r="C16" s="3"/>
      <c r="D16" s="3"/>
      <c r="E16" s="6" t="s">
        <v>15</v>
      </c>
      <c r="F16" s="7"/>
      <c r="G16" s="20" t="s">
        <v>13</v>
      </c>
      <c r="H16" s="8" t="s">
        <v>12</v>
      </c>
      <c r="I16" s="5"/>
      <c r="M16" s="54"/>
      <c r="N16" s="3"/>
      <c r="O16" s="3"/>
      <c r="P16" s="3"/>
      <c r="Q16" s="3"/>
      <c r="R16" s="3"/>
      <c r="S16" s="3"/>
      <c r="T16" s="3"/>
      <c r="U16" s="3"/>
      <c r="V16" s="3"/>
      <c r="W16" s="11" t="s">
        <v>19</v>
      </c>
      <c r="X16" s="15"/>
      <c r="Y16" s="15"/>
      <c r="Z16" s="15"/>
      <c r="AA16" s="17" t="s">
        <v>13</v>
      </c>
      <c r="AB16" s="42"/>
      <c r="AC16" s="42"/>
      <c r="AD16" s="12" t="s">
        <v>11</v>
      </c>
      <c r="AE16" s="3"/>
      <c r="AF16" s="3"/>
      <c r="AG16" s="3"/>
      <c r="AH16" s="69"/>
    </row>
    <row r="17" spans="1:34" x14ac:dyDescent="0.45">
      <c r="A17" s="104"/>
      <c r="B17" s="3"/>
      <c r="C17" s="3"/>
      <c r="D17" s="3"/>
      <c r="E17" s="9" t="s">
        <v>18</v>
      </c>
      <c r="F17" s="14"/>
      <c r="G17" s="16" t="s">
        <v>13</v>
      </c>
      <c r="H17" s="10" t="s">
        <v>12</v>
      </c>
      <c r="I17" s="5"/>
      <c r="M17" s="54"/>
      <c r="N17" s="126" t="s">
        <v>61</v>
      </c>
      <c r="O17" s="126"/>
      <c r="P17" s="126"/>
      <c r="Q17" s="3"/>
      <c r="R17" s="3"/>
      <c r="S17" s="3"/>
      <c r="T17" s="3"/>
      <c r="U17" s="3"/>
      <c r="V17" s="3"/>
      <c r="W17" s="13" t="s">
        <v>21</v>
      </c>
      <c r="X17" s="13"/>
      <c r="Y17" s="13"/>
      <c r="Z17" s="21" t="s">
        <v>14</v>
      </c>
      <c r="AA17" s="18" t="s">
        <v>8</v>
      </c>
      <c r="AB17" s="43"/>
      <c r="AC17" s="43"/>
      <c r="AD17" s="19" t="s">
        <v>22</v>
      </c>
      <c r="AE17" s="3"/>
      <c r="AF17" s="3"/>
      <c r="AG17" s="3"/>
      <c r="AH17" s="69"/>
    </row>
    <row r="18" spans="1:34" ht="18.600000000000001" thickBot="1" x14ac:dyDescent="0.5">
      <c r="A18" s="2"/>
      <c r="B18" s="3"/>
      <c r="C18" s="3"/>
      <c r="D18" s="3"/>
      <c r="E18" s="11" t="s">
        <v>19</v>
      </c>
      <c r="F18" s="15"/>
      <c r="G18" s="17" t="s">
        <v>13</v>
      </c>
      <c r="H18" s="12" t="s">
        <v>11</v>
      </c>
      <c r="I18" s="5"/>
      <c r="M18" s="70"/>
      <c r="N18" s="3"/>
      <c r="O18" s="3"/>
      <c r="P18" s="3"/>
      <c r="Q18" s="3"/>
      <c r="R18" s="3"/>
      <c r="S18" s="3"/>
      <c r="T18" s="3"/>
      <c r="U18" s="3"/>
      <c r="V18" s="3"/>
      <c r="W18" s="71" t="s">
        <v>20</v>
      </c>
      <c r="X18" s="71"/>
      <c r="Y18" s="71"/>
      <c r="Z18" s="72" t="s">
        <v>7</v>
      </c>
      <c r="AA18" s="73" t="s">
        <v>9</v>
      </c>
      <c r="AB18" s="74"/>
      <c r="AC18" s="74"/>
      <c r="AD18" s="75" t="s">
        <v>10</v>
      </c>
      <c r="AE18" s="3"/>
      <c r="AF18" s="3"/>
      <c r="AG18" s="3"/>
      <c r="AH18" s="53"/>
    </row>
    <row r="19" spans="1:34" ht="18.600000000000001" thickBot="1" x14ac:dyDescent="0.5">
      <c r="A19" s="105"/>
      <c r="B19" s="3"/>
      <c r="C19" s="3"/>
      <c r="D19" s="52"/>
      <c r="E19" s="13" t="s">
        <v>21</v>
      </c>
      <c r="F19" s="21" t="s">
        <v>14</v>
      </c>
      <c r="G19" s="18" t="s">
        <v>8</v>
      </c>
      <c r="H19" s="19" t="s">
        <v>22</v>
      </c>
      <c r="I19" s="5"/>
      <c r="M19" s="55">
        <v>44368</v>
      </c>
      <c r="N19" s="45" t="s">
        <v>51</v>
      </c>
      <c r="O19" s="46"/>
      <c r="P19" s="46"/>
      <c r="Q19" s="46" t="s">
        <v>52</v>
      </c>
      <c r="R19" s="46"/>
      <c r="S19" s="46"/>
      <c r="T19" s="46"/>
      <c r="U19" s="46"/>
      <c r="V19" s="46"/>
      <c r="W19" s="76" t="s">
        <v>53</v>
      </c>
      <c r="X19" s="77"/>
      <c r="Y19" s="77"/>
      <c r="Z19" s="78"/>
      <c r="AA19" s="46"/>
      <c r="AB19" s="46"/>
      <c r="AC19" s="46"/>
      <c r="AD19" s="79"/>
      <c r="AE19" s="46" t="s">
        <v>45</v>
      </c>
      <c r="AF19" s="46"/>
      <c r="AG19" s="46"/>
      <c r="AH19" s="80"/>
    </row>
    <row r="20" spans="1:34" ht="18.600000000000001" thickBot="1" x14ac:dyDescent="0.5">
      <c r="A20" s="105">
        <v>44368</v>
      </c>
      <c r="B20" s="90">
        <f>+C20-+$M$3</f>
        <v>-6.458333333333334E-2</v>
      </c>
      <c r="C20" s="91"/>
      <c r="D20" s="92"/>
      <c r="E20" s="71" t="s">
        <v>20</v>
      </c>
      <c r="F20" s="72" t="s">
        <v>7</v>
      </c>
      <c r="G20" s="73" t="s">
        <v>9</v>
      </c>
      <c r="H20" s="75" t="s">
        <v>10</v>
      </c>
      <c r="I20" s="106"/>
      <c r="M20" s="45"/>
      <c r="N20" s="56" t="s">
        <v>44</v>
      </c>
      <c r="O20" s="46" t="s">
        <v>48</v>
      </c>
      <c r="P20" s="46" t="s">
        <v>35</v>
      </c>
      <c r="Q20" s="56" t="s">
        <v>24</v>
      </c>
      <c r="R20" s="46" t="s">
        <v>35</v>
      </c>
      <c r="S20" s="46" t="s">
        <v>25</v>
      </c>
      <c r="T20" s="46" t="s">
        <v>24</v>
      </c>
      <c r="U20" s="46" t="s">
        <v>35</v>
      </c>
      <c r="V20" s="46" t="s">
        <v>25</v>
      </c>
      <c r="W20" s="56" t="s">
        <v>24</v>
      </c>
      <c r="X20" s="46" t="s">
        <v>35</v>
      </c>
      <c r="Y20" s="46" t="s">
        <v>25</v>
      </c>
      <c r="Z20" s="46" t="s">
        <v>24</v>
      </c>
      <c r="AA20" s="46" t="s">
        <v>35</v>
      </c>
      <c r="AB20" s="46" t="s">
        <v>25</v>
      </c>
      <c r="AC20" s="46" t="s">
        <v>38</v>
      </c>
      <c r="AD20" s="46"/>
      <c r="AE20" s="56" t="s">
        <v>44</v>
      </c>
      <c r="AF20" s="46" t="s">
        <v>38</v>
      </c>
      <c r="AG20" s="46"/>
      <c r="AH20" s="47"/>
    </row>
    <row r="21" spans="1:34" x14ac:dyDescent="0.45">
      <c r="A21" s="107">
        <v>5</v>
      </c>
      <c r="B21" s="82"/>
      <c r="C21" s="135">
        <f>+Q21</f>
        <v>0.32430555555555557</v>
      </c>
      <c r="D21" s="136">
        <f>+T21</f>
        <v>0.35902777777777778</v>
      </c>
      <c r="E21" s="135">
        <f>+W21</f>
        <v>0.3888888888888889</v>
      </c>
      <c r="F21" s="136">
        <f>+Z21</f>
        <v>0.4236111111111111</v>
      </c>
      <c r="G21" s="83"/>
      <c r="H21" s="84"/>
      <c r="I21" s="108" t="s">
        <v>49</v>
      </c>
      <c r="M21" s="31">
        <v>5</v>
      </c>
      <c r="N21" s="29">
        <f t="shared" ref="N21:N36" si="0">+Q21-+$M$3</f>
        <v>0.25972222222222224</v>
      </c>
      <c r="O21" s="29">
        <f>+N21+$O$4</f>
        <v>0.29444444444444445</v>
      </c>
      <c r="P21" s="38" t="str">
        <f>+$P$4</f>
        <v>(30min)</v>
      </c>
      <c r="Q21" s="127">
        <v>0.32430555555555557</v>
      </c>
      <c r="R21" s="22" t="str">
        <f>+$N$4</f>
        <v>(30min)</v>
      </c>
      <c r="S21" s="22" t="s">
        <v>33</v>
      </c>
      <c r="T21" s="22">
        <f>+Q21+$O$4</f>
        <v>0.35902777777777778</v>
      </c>
      <c r="U21" s="22" t="str">
        <f>+$P$4</f>
        <v>(30min)</v>
      </c>
      <c r="V21" s="22" t="s">
        <v>26</v>
      </c>
      <c r="W21" s="23">
        <f t="shared" ref="W21:W36" si="1">+Q21+$M$3</f>
        <v>0.3888888888888889</v>
      </c>
      <c r="X21" s="22" t="str">
        <f>+$N$4</f>
        <v>(30min)</v>
      </c>
      <c r="Y21" s="23" t="s">
        <v>33</v>
      </c>
      <c r="Z21" s="24">
        <f>+W21+$O$4</f>
        <v>0.4236111111111111</v>
      </c>
      <c r="AA21" s="22" t="str">
        <f>+$P$4</f>
        <v>(30min)</v>
      </c>
      <c r="AB21" s="22" t="s">
        <v>27</v>
      </c>
      <c r="AC21" s="22">
        <f>+W21+$O$6</f>
        <v>0.44791666666666669</v>
      </c>
      <c r="AD21" s="24">
        <f>+W21+$Q$6</f>
        <v>0.4861111111111111</v>
      </c>
      <c r="AE21" s="57">
        <f t="shared" ref="AE21:AE36" si="2">+W21+$M$3</f>
        <v>0.45347222222222222</v>
      </c>
      <c r="AF21" s="22">
        <f>+AE21+$O$6</f>
        <v>0.51249999999999996</v>
      </c>
      <c r="AG21" s="58">
        <f>+AE21+$Q$6</f>
        <v>0.55069444444444449</v>
      </c>
      <c r="AH21" s="25" t="s">
        <v>49</v>
      </c>
    </row>
    <row r="22" spans="1:34" ht="18.600000000000001" thickBot="1" x14ac:dyDescent="0.5">
      <c r="A22" s="109">
        <v>5</v>
      </c>
      <c r="B22" s="93"/>
      <c r="C22" s="137">
        <f t="shared" ref="C22:C36" si="3">+Q22</f>
        <v>0.76458333333333339</v>
      </c>
      <c r="D22" s="138">
        <f t="shared" ref="D22:D36" si="4">+T22</f>
        <v>0.80625000000000002</v>
      </c>
      <c r="E22" s="137">
        <f t="shared" ref="E22:E36" si="5">+W22</f>
        <v>0.82916666666666672</v>
      </c>
      <c r="F22" s="138">
        <f t="shared" ref="F22:F36" si="6">+Z22</f>
        <v>0.87083333333333335</v>
      </c>
      <c r="G22" s="94"/>
      <c r="H22" s="95"/>
      <c r="I22" s="110"/>
      <c r="M22" s="32">
        <v>5</v>
      </c>
      <c r="N22" s="30">
        <f t="shared" si="0"/>
        <v>0.70000000000000007</v>
      </c>
      <c r="O22" s="30">
        <f>+N22+$O$5</f>
        <v>0.7416666666666667</v>
      </c>
      <c r="P22" s="39" t="str">
        <f>+$P$5</f>
        <v>(45min)</v>
      </c>
      <c r="Q22" s="26">
        <f>+Q21+$N$3</f>
        <v>0.76458333333333339</v>
      </c>
      <c r="R22" s="26" t="str">
        <f>+$N$5</f>
        <v>(45min)</v>
      </c>
      <c r="S22" s="26" t="s">
        <v>32</v>
      </c>
      <c r="T22" s="26">
        <f>+Q22+$O$5</f>
        <v>0.80625000000000002</v>
      </c>
      <c r="U22" s="26" t="str">
        <f>+$P$5</f>
        <v>(45min)</v>
      </c>
      <c r="V22" s="26" t="s">
        <v>28</v>
      </c>
      <c r="W22" s="26">
        <f t="shared" si="1"/>
        <v>0.82916666666666672</v>
      </c>
      <c r="X22" s="27" t="str">
        <f>+$N$5</f>
        <v>(45min)</v>
      </c>
      <c r="Y22" s="26" t="s">
        <v>32</v>
      </c>
      <c r="Z22" s="26">
        <f>+W22+$O$5</f>
        <v>0.87083333333333335</v>
      </c>
      <c r="AA22" s="26" t="str">
        <f>+$P$5</f>
        <v>(45min)</v>
      </c>
      <c r="AB22" s="26" t="s">
        <v>28</v>
      </c>
      <c r="AC22" s="26">
        <f>+W22+$O$7</f>
        <v>0.87777777777777788</v>
      </c>
      <c r="AD22" s="44">
        <f>+W22+$Q$7</f>
        <v>0.94375000000000009</v>
      </c>
      <c r="AE22" s="59">
        <f t="shared" si="2"/>
        <v>0.89375000000000004</v>
      </c>
      <c r="AF22" s="26">
        <f>+AE22+$O$7</f>
        <v>0.9423611111111112</v>
      </c>
      <c r="AG22" s="60">
        <f>+AE22+$Q$7</f>
        <v>1.0083333333333333</v>
      </c>
      <c r="AH22" s="28"/>
    </row>
    <row r="23" spans="1:34" x14ac:dyDescent="0.45">
      <c r="A23" s="111">
        <v>6</v>
      </c>
      <c r="B23" s="82"/>
      <c r="C23" s="135">
        <f>+Q23</f>
        <v>0.30833333333333335</v>
      </c>
      <c r="D23" s="136">
        <f>+T23</f>
        <v>0.34305555555555556</v>
      </c>
      <c r="E23" s="135">
        <f>+W23</f>
        <v>0.37291666666666667</v>
      </c>
      <c r="F23" s="136">
        <f>+Z23</f>
        <v>0.40763888888888888</v>
      </c>
      <c r="G23" s="83"/>
      <c r="H23" s="84"/>
      <c r="I23" s="108" t="s">
        <v>50</v>
      </c>
      <c r="M23" s="33">
        <v>6</v>
      </c>
      <c r="N23" s="29">
        <f t="shared" si="0"/>
        <v>0.24375000000000002</v>
      </c>
      <c r="O23" s="29">
        <f>+N23+$O$4</f>
        <v>0.27847222222222223</v>
      </c>
      <c r="P23" s="38" t="str">
        <f>+$P$4</f>
        <v>(30min)</v>
      </c>
      <c r="Q23" s="127">
        <v>0.30833333333333335</v>
      </c>
      <c r="R23" s="22" t="str">
        <f>+$N$4</f>
        <v>(30min)</v>
      </c>
      <c r="S23" s="22" t="s">
        <v>33</v>
      </c>
      <c r="T23" s="22">
        <f>+Q23+$O$4</f>
        <v>0.34305555555555556</v>
      </c>
      <c r="U23" s="22" t="str">
        <f>+$P$4</f>
        <v>(30min)</v>
      </c>
      <c r="V23" s="22" t="s">
        <v>26</v>
      </c>
      <c r="W23" s="23">
        <f t="shared" si="1"/>
        <v>0.37291666666666667</v>
      </c>
      <c r="X23" s="22" t="str">
        <f>+$N$4</f>
        <v>(30min)</v>
      </c>
      <c r="Y23" s="23" t="s">
        <v>33</v>
      </c>
      <c r="Z23" s="24">
        <f>+W23+$O$4</f>
        <v>0.40763888888888888</v>
      </c>
      <c r="AA23" s="22" t="str">
        <f>+$P$4</f>
        <v>(30min)</v>
      </c>
      <c r="AB23" s="22" t="s">
        <v>27</v>
      </c>
      <c r="AC23" s="22">
        <f>+W23+$O$6</f>
        <v>0.43194444444444446</v>
      </c>
      <c r="AD23" s="24">
        <f>+W23+$Q$6</f>
        <v>0.47013888888888888</v>
      </c>
      <c r="AE23" s="57">
        <f t="shared" si="2"/>
        <v>0.4375</v>
      </c>
      <c r="AF23" s="22">
        <f>+AE23+$O$6</f>
        <v>0.49652777777777779</v>
      </c>
      <c r="AG23" s="58">
        <f>+AE23+$Q$6</f>
        <v>0.53472222222222221</v>
      </c>
      <c r="AH23" s="25" t="s">
        <v>50</v>
      </c>
    </row>
    <row r="24" spans="1:34" ht="18.600000000000001" thickBot="1" x14ac:dyDescent="0.5">
      <c r="A24" s="112">
        <v>6</v>
      </c>
      <c r="B24" s="85">
        <f>+C24-+$M$3</f>
        <v>0.68402777777777779</v>
      </c>
      <c r="C24" s="137">
        <f t="shared" ref="C24" si="7">+Q24</f>
        <v>0.74861111111111112</v>
      </c>
      <c r="D24" s="138">
        <f t="shared" ref="D24" si="8">+T24</f>
        <v>0.79027777777777775</v>
      </c>
      <c r="E24" s="137">
        <f t="shared" ref="E24" si="9">+W24</f>
        <v>0.81319444444444444</v>
      </c>
      <c r="F24" s="138">
        <f t="shared" ref="F24" si="10">+Z24</f>
        <v>0.85486111111111107</v>
      </c>
      <c r="G24" s="140">
        <f>+AF24</f>
        <v>0.92638888888888893</v>
      </c>
      <c r="H24" s="141">
        <f>+AG24</f>
        <v>0.99236111111111114</v>
      </c>
      <c r="I24" s="110"/>
      <c r="M24" s="34">
        <v>6</v>
      </c>
      <c r="N24" s="30">
        <f t="shared" si="0"/>
        <v>0.68402777777777779</v>
      </c>
      <c r="O24" s="30">
        <f>+N24+$O$5</f>
        <v>0.72569444444444442</v>
      </c>
      <c r="P24" s="39" t="str">
        <f>+$P$5</f>
        <v>(45min)</v>
      </c>
      <c r="Q24" s="26">
        <f>+Q23+$N$3</f>
        <v>0.74861111111111112</v>
      </c>
      <c r="R24" s="26" t="str">
        <f>+$N$5</f>
        <v>(45min)</v>
      </c>
      <c r="S24" s="26" t="s">
        <v>32</v>
      </c>
      <c r="T24" s="26">
        <f>+Q24+$O$5</f>
        <v>0.79027777777777775</v>
      </c>
      <c r="U24" s="26" t="str">
        <f>+$P$5</f>
        <v>(45min)</v>
      </c>
      <c r="V24" s="26" t="s">
        <v>28</v>
      </c>
      <c r="W24" s="26">
        <f t="shared" si="1"/>
        <v>0.81319444444444444</v>
      </c>
      <c r="X24" s="27" t="str">
        <f>+$N$5</f>
        <v>(45min)</v>
      </c>
      <c r="Y24" s="26" t="s">
        <v>32</v>
      </c>
      <c r="Z24" s="26">
        <f>+W24+$O$5</f>
        <v>0.85486111111111107</v>
      </c>
      <c r="AA24" s="26" t="str">
        <f>+$P$5</f>
        <v>(45min)</v>
      </c>
      <c r="AB24" s="26" t="s">
        <v>28</v>
      </c>
      <c r="AC24" s="26">
        <f>+W24+$O$7</f>
        <v>0.8618055555555556</v>
      </c>
      <c r="AD24" s="44">
        <f>+W24+$Q$7</f>
        <v>0.92777777777777781</v>
      </c>
      <c r="AE24" s="120">
        <f t="shared" si="2"/>
        <v>0.87777777777777777</v>
      </c>
      <c r="AF24" s="26">
        <f>+AE24+$O$7</f>
        <v>0.92638888888888893</v>
      </c>
      <c r="AG24" s="60">
        <f>+AE24+$Q$7</f>
        <v>0.99236111111111114</v>
      </c>
      <c r="AH24" s="28"/>
    </row>
    <row r="25" spans="1:34" x14ac:dyDescent="0.45">
      <c r="A25" s="111">
        <v>12</v>
      </c>
      <c r="B25" s="139">
        <f>+O25</f>
        <v>0.3118055555555555</v>
      </c>
      <c r="C25" s="135">
        <f>+Q25</f>
        <v>0.34166666666666662</v>
      </c>
      <c r="D25" s="136">
        <f>+T25</f>
        <v>0.37638888888888883</v>
      </c>
      <c r="E25" s="135">
        <f>+W25</f>
        <v>0.40624999999999994</v>
      </c>
      <c r="F25" s="136">
        <f>+Z25</f>
        <v>0.44097222222222215</v>
      </c>
      <c r="G25" s="83">
        <f>+F25+$M$3</f>
        <v>0.50555555555555554</v>
      </c>
      <c r="H25" s="84"/>
      <c r="I25" s="113" t="s">
        <v>4</v>
      </c>
      <c r="M25" s="33">
        <v>12</v>
      </c>
      <c r="N25" s="62">
        <f t="shared" si="0"/>
        <v>0.27708333333333329</v>
      </c>
      <c r="O25" s="29">
        <f>+N25+$O$4</f>
        <v>0.3118055555555555</v>
      </c>
      <c r="P25" s="38" t="str">
        <f>+$P$4</f>
        <v>(30min)</v>
      </c>
      <c r="Q25" s="127">
        <v>0.34166666666666662</v>
      </c>
      <c r="R25" s="22" t="str">
        <f>+$N$4</f>
        <v>(30min)</v>
      </c>
      <c r="S25" s="22" t="s">
        <v>33</v>
      </c>
      <c r="T25" s="22">
        <f>+Q25+$O$4</f>
        <v>0.37638888888888883</v>
      </c>
      <c r="U25" s="22" t="str">
        <f>+$P$4</f>
        <v>(30min)</v>
      </c>
      <c r="V25" s="22" t="s">
        <v>26</v>
      </c>
      <c r="W25" s="23">
        <f t="shared" si="1"/>
        <v>0.40624999999999994</v>
      </c>
      <c r="X25" s="22" t="str">
        <f>+$N$4</f>
        <v>(30min)</v>
      </c>
      <c r="Y25" s="23" t="s">
        <v>33</v>
      </c>
      <c r="Z25" s="24">
        <f>+W25+$O$4</f>
        <v>0.44097222222222215</v>
      </c>
      <c r="AA25" s="22" t="str">
        <f>+$P$4</f>
        <v>(30min)</v>
      </c>
      <c r="AB25" s="22" t="s">
        <v>27</v>
      </c>
      <c r="AC25" s="22">
        <f>+W25+$O$6</f>
        <v>0.46527777777777773</v>
      </c>
      <c r="AD25" s="24">
        <f>+W25+$Q$6</f>
        <v>0.50347222222222221</v>
      </c>
      <c r="AE25" s="57">
        <f t="shared" si="2"/>
        <v>0.47083333333333327</v>
      </c>
      <c r="AF25" s="22">
        <f>+AE25+$O$6</f>
        <v>0.52986111111111101</v>
      </c>
      <c r="AG25" s="58">
        <f>+AE25+$Q$6</f>
        <v>0.56805555555555554</v>
      </c>
      <c r="AH25" s="64" t="s">
        <v>4</v>
      </c>
    </row>
    <row r="26" spans="1:34" ht="18.600000000000001" thickBot="1" x14ac:dyDescent="0.5">
      <c r="A26" s="114">
        <v>12</v>
      </c>
      <c r="B26" s="96"/>
      <c r="C26" s="137">
        <f t="shared" ref="C26" si="11">+Q26</f>
        <v>0.78194444444444433</v>
      </c>
      <c r="D26" s="138">
        <f t="shared" ref="D26" si="12">+T26</f>
        <v>0.82361111111111096</v>
      </c>
      <c r="E26" s="137">
        <f t="shared" ref="E26" si="13">+W26</f>
        <v>0.84652777777777766</v>
      </c>
      <c r="F26" s="138">
        <f t="shared" ref="F26" si="14">+Z26</f>
        <v>0.88819444444444429</v>
      </c>
      <c r="G26" s="97"/>
      <c r="H26" s="98"/>
      <c r="I26" s="115"/>
      <c r="M26" s="35">
        <v>12</v>
      </c>
      <c r="N26" s="30">
        <f t="shared" si="0"/>
        <v>0.71736111111111101</v>
      </c>
      <c r="O26" s="30">
        <f>+N26+$O$5</f>
        <v>0.75902777777777763</v>
      </c>
      <c r="P26" s="39" t="str">
        <f>+$P$5</f>
        <v>(45min)</v>
      </c>
      <c r="Q26" s="26">
        <f>+Q25+$N$3</f>
        <v>0.78194444444444433</v>
      </c>
      <c r="R26" s="26" t="str">
        <f>+$N$5</f>
        <v>(45min)</v>
      </c>
      <c r="S26" s="26" t="s">
        <v>32</v>
      </c>
      <c r="T26" s="26">
        <f>+Q26+$O$5</f>
        <v>0.82361111111111096</v>
      </c>
      <c r="U26" s="26" t="str">
        <f>+$P$5</f>
        <v>(45min)</v>
      </c>
      <c r="V26" s="26" t="s">
        <v>28</v>
      </c>
      <c r="W26" s="26">
        <f t="shared" si="1"/>
        <v>0.84652777777777766</v>
      </c>
      <c r="X26" s="27" t="str">
        <f>+$N$5</f>
        <v>(45min)</v>
      </c>
      <c r="Y26" s="26" t="s">
        <v>32</v>
      </c>
      <c r="Z26" s="26">
        <f>+W26+$O$5</f>
        <v>0.88819444444444429</v>
      </c>
      <c r="AA26" s="26" t="str">
        <f>+$P$5</f>
        <v>(45min)</v>
      </c>
      <c r="AB26" s="26" t="s">
        <v>28</v>
      </c>
      <c r="AC26" s="26">
        <f>+W26+$O$7</f>
        <v>0.89513888888888882</v>
      </c>
      <c r="AD26" s="44">
        <f>+W26+$Q$7</f>
        <v>0.96111111111111103</v>
      </c>
      <c r="AE26" s="59">
        <f t="shared" si="2"/>
        <v>0.91111111111111098</v>
      </c>
      <c r="AF26" s="26">
        <f>+AE26+$O$7</f>
        <v>0.95972222222222214</v>
      </c>
      <c r="AG26" s="60">
        <f>+AE26+$Q$7</f>
        <v>1.0256944444444442</v>
      </c>
      <c r="AH26" s="65"/>
    </row>
    <row r="27" spans="1:34" x14ac:dyDescent="0.45">
      <c r="A27" s="111">
        <v>13</v>
      </c>
      <c r="B27" s="82">
        <f>+C27-+$M$3</f>
        <v>0.26111111111111113</v>
      </c>
      <c r="C27" s="135">
        <f>+Q27</f>
        <v>0.32569444444444445</v>
      </c>
      <c r="D27" s="136">
        <f>+T27</f>
        <v>0.36041666666666666</v>
      </c>
      <c r="E27" s="135">
        <f>+W27</f>
        <v>0.39027777777777778</v>
      </c>
      <c r="F27" s="136">
        <f>+Z27</f>
        <v>0.42499999999999999</v>
      </c>
      <c r="G27" s="83">
        <f>+F27+$M$3</f>
        <v>0.48958333333333331</v>
      </c>
      <c r="H27" s="84"/>
      <c r="I27" s="116" t="s">
        <v>5</v>
      </c>
      <c r="M27" s="33">
        <v>13</v>
      </c>
      <c r="N27" s="29">
        <f t="shared" si="0"/>
        <v>0.26111111111111113</v>
      </c>
      <c r="O27" s="29">
        <f>+N27+$O$4</f>
        <v>0.29583333333333334</v>
      </c>
      <c r="P27" s="38" t="str">
        <f>+$P$4</f>
        <v>(30min)</v>
      </c>
      <c r="Q27" s="127">
        <v>0.32569444444444445</v>
      </c>
      <c r="R27" s="22" t="str">
        <f>+$N$4</f>
        <v>(30min)</v>
      </c>
      <c r="S27" s="22" t="s">
        <v>33</v>
      </c>
      <c r="T27" s="22">
        <f>+Q27+$O$4</f>
        <v>0.36041666666666666</v>
      </c>
      <c r="U27" s="22" t="str">
        <f>+$P$4</f>
        <v>(30min)</v>
      </c>
      <c r="V27" s="22" t="s">
        <v>26</v>
      </c>
      <c r="W27" s="23">
        <f t="shared" si="1"/>
        <v>0.39027777777777778</v>
      </c>
      <c r="X27" s="22" t="str">
        <f>+$N$4</f>
        <v>(30min)</v>
      </c>
      <c r="Y27" s="23" t="s">
        <v>33</v>
      </c>
      <c r="Z27" s="24">
        <f>+W27+$O$4</f>
        <v>0.42499999999999999</v>
      </c>
      <c r="AA27" s="22" t="str">
        <f>+$P$4</f>
        <v>(30min)</v>
      </c>
      <c r="AB27" s="22" t="s">
        <v>27</v>
      </c>
      <c r="AC27" s="22">
        <f>+W27+$O$6</f>
        <v>0.44930555555555557</v>
      </c>
      <c r="AD27" s="24">
        <f>+W27+$Q$6</f>
        <v>0.48749999999999999</v>
      </c>
      <c r="AE27" s="57">
        <f t="shared" si="2"/>
        <v>0.4548611111111111</v>
      </c>
      <c r="AF27" s="22">
        <f>+AE27+$O$6</f>
        <v>0.51388888888888884</v>
      </c>
      <c r="AG27" s="58">
        <f>+AE27+$Q$6</f>
        <v>0.55208333333333337</v>
      </c>
      <c r="AH27" s="63" t="s">
        <v>5</v>
      </c>
    </row>
    <row r="28" spans="1:34" ht="18.600000000000001" thickBot="1" x14ac:dyDescent="0.5">
      <c r="A28" s="114">
        <v>13</v>
      </c>
      <c r="B28" s="85"/>
      <c r="C28" s="137">
        <f t="shared" ref="C28" si="15">+Q28</f>
        <v>0.76597222222222228</v>
      </c>
      <c r="D28" s="138">
        <f t="shared" ref="D28" si="16">+T28</f>
        <v>0.80763888888888891</v>
      </c>
      <c r="E28" s="137">
        <f t="shared" ref="E28" si="17">+W28</f>
        <v>0.8305555555555556</v>
      </c>
      <c r="F28" s="138">
        <f t="shared" ref="F28" si="18">+Z28</f>
        <v>0.87222222222222223</v>
      </c>
      <c r="G28" s="97"/>
      <c r="H28" s="98"/>
      <c r="I28" s="115"/>
      <c r="M28" s="35">
        <v>13</v>
      </c>
      <c r="N28" s="30">
        <f t="shared" si="0"/>
        <v>0.70138888888888895</v>
      </c>
      <c r="O28" s="30">
        <f>+N28+$O$5</f>
        <v>0.74305555555555558</v>
      </c>
      <c r="P28" s="39" t="str">
        <f>+$P$5</f>
        <v>(45min)</v>
      </c>
      <c r="Q28" s="26">
        <f>+Q27+$N$3</f>
        <v>0.76597222222222228</v>
      </c>
      <c r="R28" s="26" t="str">
        <f>+$N$5</f>
        <v>(45min)</v>
      </c>
      <c r="S28" s="26" t="s">
        <v>32</v>
      </c>
      <c r="T28" s="26">
        <f>+Q28+$O$5</f>
        <v>0.80763888888888891</v>
      </c>
      <c r="U28" s="26" t="str">
        <f>+$P$5</f>
        <v>(45min)</v>
      </c>
      <c r="V28" s="26" t="s">
        <v>28</v>
      </c>
      <c r="W28" s="26">
        <f t="shared" si="1"/>
        <v>0.8305555555555556</v>
      </c>
      <c r="X28" s="27" t="str">
        <f>+$N$5</f>
        <v>(45min)</v>
      </c>
      <c r="Y28" s="26" t="s">
        <v>32</v>
      </c>
      <c r="Z28" s="26">
        <f>+W28+$O$5</f>
        <v>0.87222222222222223</v>
      </c>
      <c r="AA28" s="26" t="str">
        <f>+$P$5</f>
        <v>(45min)</v>
      </c>
      <c r="AB28" s="26" t="s">
        <v>28</v>
      </c>
      <c r="AC28" s="26">
        <f>+W28+$O$7</f>
        <v>0.87916666666666676</v>
      </c>
      <c r="AD28" s="44">
        <f>+W28+$Q$7</f>
        <v>0.94513888888888897</v>
      </c>
      <c r="AE28" s="59">
        <f t="shared" si="2"/>
        <v>0.89513888888888893</v>
      </c>
      <c r="AF28" s="26">
        <f>+AE28+$O$7</f>
        <v>0.94375000000000009</v>
      </c>
      <c r="AG28" s="60">
        <f>+AE28+$Q$7</f>
        <v>1.0097222222222222</v>
      </c>
      <c r="AH28" s="65"/>
    </row>
    <row r="29" spans="1:34" x14ac:dyDescent="0.45">
      <c r="A29" s="111">
        <v>19</v>
      </c>
      <c r="B29" s="82">
        <f>+C29-+$M$3</f>
        <v>0.22986111111111113</v>
      </c>
      <c r="C29" s="135">
        <f>+Q29</f>
        <v>0.29444444444444445</v>
      </c>
      <c r="D29" s="136">
        <f>+T29</f>
        <v>0.32916666666666666</v>
      </c>
      <c r="E29" s="135">
        <f>+W29</f>
        <v>0.35902777777777778</v>
      </c>
      <c r="F29" s="136">
        <f>+Z29</f>
        <v>0.39374999999999999</v>
      </c>
      <c r="G29" s="142">
        <f>+AF29</f>
        <v>0.4826388888888889</v>
      </c>
      <c r="H29" s="143">
        <f t="shared" ref="H29:H30" si="19">+AG29</f>
        <v>0.52083333333333337</v>
      </c>
      <c r="I29" s="113" t="s">
        <v>6</v>
      </c>
      <c r="M29" s="33">
        <v>19</v>
      </c>
      <c r="N29" s="29">
        <f t="shared" si="0"/>
        <v>0.22986111111111113</v>
      </c>
      <c r="O29" s="29">
        <f>+N29+$O$4</f>
        <v>0.26458333333333334</v>
      </c>
      <c r="P29" s="38" t="str">
        <f>+$P$4</f>
        <v>(30min)</v>
      </c>
      <c r="Q29" s="127">
        <v>0.29444444444444445</v>
      </c>
      <c r="R29" s="22" t="str">
        <f>+$N$4</f>
        <v>(30min)</v>
      </c>
      <c r="S29" s="22" t="s">
        <v>33</v>
      </c>
      <c r="T29" s="22">
        <f>+Q29+$O$4</f>
        <v>0.32916666666666666</v>
      </c>
      <c r="U29" s="22" t="str">
        <f>+$P$4</f>
        <v>(30min)</v>
      </c>
      <c r="V29" s="22" t="s">
        <v>26</v>
      </c>
      <c r="W29" s="23">
        <f t="shared" si="1"/>
        <v>0.35902777777777778</v>
      </c>
      <c r="X29" s="22" t="str">
        <f>+$N$4</f>
        <v>(30min)</v>
      </c>
      <c r="Y29" s="23" t="s">
        <v>33</v>
      </c>
      <c r="Z29" s="24">
        <f>+W29+$O$4</f>
        <v>0.39374999999999999</v>
      </c>
      <c r="AA29" s="22" t="str">
        <f>+$P$4</f>
        <v>(30min)</v>
      </c>
      <c r="AB29" s="22" t="s">
        <v>27</v>
      </c>
      <c r="AC29" s="22">
        <f>+W29+$O$6</f>
        <v>0.41805555555555557</v>
      </c>
      <c r="AD29" s="24">
        <f>+W29+$Q$6</f>
        <v>0.45624999999999999</v>
      </c>
      <c r="AE29" s="121">
        <f t="shared" si="2"/>
        <v>0.4236111111111111</v>
      </c>
      <c r="AF29" s="22">
        <f>+AE29+$O$6</f>
        <v>0.4826388888888889</v>
      </c>
      <c r="AG29" s="58">
        <f>+AE29+$Q$6</f>
        <v>0.52083333333333337</v>
      </c>
      <c r="AH29" s="64" t="s">
        <v>6</v>
      </c>
    </row>
    <row r="30" spans="1:34" ht="18.600000000000001" thickBot="1" x14ac:dyDescent="0.5">
      <c r="A30" s="114">
        <v>19</v>
      </c>
      <c r="B30" s="85"/>
      <c r="C30" s="137">
        <f t="shared" ref="C30" si="20">+Q30</f>
        <v>0.73472222222222228</v>
      </c>
      <c r="D30" s="138">
        <f t="shared" ref="D30" si="21">+T30</f>
        <v>0.77638888888888891</v>
      </c>
      <c r="E30" s="137">
        <f t="shared" ref="E30" si="22">+W30</f>
        <v>0.7993055555555556</v>
      </c>
      <c r="F30" s="138">
        <f t="shared" ref="F30" si="23">+Z30</f>
        <v>0.84097222222222223</v>
      </c>
      <c r="G30" s="140">
        <f t="shared" ref="G30" si="24">+AF30</f>
        <v>0.91250000000000009</v>
      </c>
      <c r="H30" s="141">
        <f t="shared" si="19"/>
        <v>0.9784722222222223</v>
      </c>
      <c r="I30" s="115"/>
      <c r="M30" s="35">
        <v>19</v>
      </c>
      <c r="N30" s="30">
        <f t="shared" si="0"/>
        <v>0.67013888888888895</v>
      </c>
      <c r="O30" s="30">
        <f>+N30+$O$5</f>
        <v>0.71180555555555558</v>
      </c>
      <c r="P30" s="39" t="str">
        <f>+$P$5</f>
        <v>(45min)</v>
      </c>
      <c r="Q30" s="26">
        <f>+Q29+$N$3</f>
        <v>0.73472222222222228</v>
      </c>
      <c r="R30" s="26" t="str">
        <f>+$N$5</f>
        <v>(45min)</v>
      </c>
      <c r="S30" s="26" t="s">
        <v>32</v>
      </c>
      <c r="T30" s="26">
        <f>+Q30+$O$5</f>
        <v>0.77638888888888891</v>
      </c>
      <c r="U30" s="26" t="str">
        <f>+$P$5</f>
        <v>(45min)</v>
      </c>
      <c r="V30" s="26" t="s">
        <v>28</v>
      </c>
      <c r="W30" s="26">
        <f t="shared" si="1"/>
        <v>0.7993055555555556</v>
      </c>
      <c r="X30" s="27" t="str">
        <f>+$N$5</f>
        <v>(45min)</v>
      </c>
      <c r="Y30" s="26" t="s">
        <v>32</v>
      </c>
      <c r="Z30" s="26">
        <f>+W30+$O$5</f>
        <v>0.84097222222222223</v>
      </c>
      <c r="AA30" s="26" t="str">
        <f>+$P$5</f>
        <v>(45min)</v>
      </c>
      <c r="AB30" s="26" t="s">
        <v>28</v>
      </c>
      <c r="AC30" s="26">
        <f>+W30+$O$7</f>
        <v>0.84791666666666676</v>
      </c>
      <c r="AD30" s="44">
        <f>+W30+$Q$7</f>
        <v>0.91388888888888897</v>
      </c>
      <c r="AE30" s="120">
        <f t="shared" si="2"/>
        <v>0.86388888888888893</v>
      </c>
      <c r="AF30" s="26">
        <f>+AE30+$O$7</f>
        <v>0.91250000000000009</v>
      </c>
      <c r="AG30" s="60">
        <f>+AE30+$Q$7</f>
        <v>0.9784722222222223</v>
      </c>
      <c r="AH30" s="65"/>
    </row>
    <row r="31" spans="1:34" x14ac:dyDescent="0.45">
      <c r="A31" s="111">
        <v>20</v>
      </c>
      <c r="B31" s="139">
        <f>+O31</f>
        <v>0.3125</v>
      </c>
      <c r="C31" s="135">
        <f>+Q31</f>
        <v>0.34236111111111112</v>
      </c>
      <c r="D31" s="136">
        <f>+T31</f>
        <v>0.37708333333333333</v>
      </c>
      <c r="E31" s="135">
        <f>+W31</f>
        <v>0.40694444444444444</v>
      </c>
      <c r="F31" s="136">
        <f>+Z31</f>
        <v>0.44166666666666665</v>
      </c>
      <c r="G31" s="83">
        <f>+F31+$M$3</f>
        <v>0.50624999999999998</v>
      </c>
      <c r="H31" s="84"/>
      <c r="I31" s="113" t="s">
        <v>1</v>
      </c>
      <c r="M31" s="33">
        <v>20</v>
      </c>
      <c r="N31" s="62">
        <f t="shared" si="0"/>
        <v>0.27777777777777779</v>
      </c>
      <c r="O31" s="29">
        <f>+N31+$O$4</f>
        <v>0.3125</v>
      </c>
      <c r="P31" s="38" t="str">
        <f>+$P$4</f>
        <v>(30min)</v>
      </c>
      <c r="Q31" s="127">
        <v>0.34236111111111112</v>
      </c>
      <c r="R31" s="22" t="str">
        <f>+$N$4</f>
        <v>(30min)</v>
      </c>
      <c r="S31" s="22" t="s">
        <v>33</v>
      </c>
      <c r="T31" s="22">
        <f>+Q31+$O$4</f>
        <v>0.37708333333333333</v>
      </c>
      <c r="U31" s="22" t="str">
        <f>+$P$4</f>
        <v>(30min)</v>
      </c>
      <c r="V31" s="22" t="s">
        <v>26</v>
      </c>
      <c r="W31" s="23">
        <f t="shared" si="1"/>
        <v>0.40694444444444444</v>
      </c>
      <c r="X31" s="22" t="str">
        <f>+$N$4</f>
        <v>(30min)</v>
      </c>
      <c r="Y31" s="23" t="s">
        <v>33</v>
      </c>
      <c r="Z31" s="24">
        <f>+W31+$O$4</f>
        <v>0.44166666666666665</v>
      </c>
      <c r="AA31" s="22" t="str">
        <f>+$P$4</f>
        <v>(30min)</v>
      </c>
      <c r="AB31" s="22" t="s">
        <v>27</v>
      </c>
      <c r="AC31" s="22">
        <f>+W31+$O$6</f>
        <v>0.46597222222222223</v>
      </c>
      <c r="AD31" s="24">
        <f>+W31+$Q$6</f>
        <v>0.50416666666666665</v>
      </c>
      <c r="AE31" s="57">
        <f t="shared" si="2"/>
        <v>0.47152777777777777</v>
      </c>
      <c r="AF31" s="22">
        <f>+AE31+$O$6</f>
        <v>0.53055555555555556</v>
      </c>
      <c r="AG31" s="58">
        <f>+AE31+$Q$6</f>
        <v>0.56874999999999998</v>
      </c>
      <c r="AH31" s="64" t="s">
        <v>1</v>
      </c>
    </row>
    <row r="32" spans="1:34" ht="18.600000000000001" thickBot="1" x14ac:dyDescent="0.5">
      <c r="A32" s="114">
        <v>20</v>
      </c>
      <c r="B32" s="96"/>
      <c r="C32" s="137">
        <f t="shared" ref="C32" si="25">+Q32</f>
        <v>0.78263888888888888</v>
      </c>
      <c r="D32" s="138">
        <f t="shared" ref="D32" si="26">+T32</f>
        <v>0.82430555555555551</v>
      </c>
      <c r="E32" s="137">
        <f t="shared" ref="E32" si="27">+W32</f>
        <v>0.84722222222222221</v>
      </c>
      <c r="F32" s="138">
        <f t="shared" ref="F32" si="28">+Z32</f>
        <v>0.88888888888888884</v>
      </c>
      <c r="G32" s="97"/>
      <c r="H32" s="98"/>
      <c r="I32" s="115"/>
      <c r="M32" s="35">
        <v>20</v>
      </c>
      <c r="N32" s="30">
        <f t="shared" si="0"/>
        <v>0.71805555555555556</v>
      </c>
      <c r="O32" s="30">
        <f>+N32+$O$5</f>
        <v>0.75972222222222219</v>
      </c>
      <c r="P32" s="39" t="str">
        <f>+$P$5</f>
        <v>(45min)</v>
      </c>
      <c r="Q32" s="26">
        <f>+Q31+$N$3</f>
        <v>0.78263888888888888</v>
      </c>
      <c r="R32" s="26" t="str">
        <f>+$N$5</f>
        <v>(45min)</v>
      </c>
      <c r="S32" s="26" t="s">
        <v>32</v>
      </c>
      <c r="T32" s="26">
        <f>+Q32+$O$5</f>
        <v>0.82430555555555551</v>
      </c>
      <c r="U32" s="26" t="str">
        <f>+$P$5</f>
        <v>(45min)</v>
      </c>
      <c r="V32" s="26" t="s">
        <v>28</v>
      </c>
      <c r="W32" s="26">
        <f t="shared" si="1"/>
        <v>0.84722222222222221</v>
      </c>
      <c r="X32" s="27" t="str">
        <f>+$N$5</f>
        <v>(45min)</v>
      </c>
      <c r="Y32" s="26" t="s">
        <v>32</v>
      </c>
      <c r="Z32" s="26">
        <f>+W32+$O$5</f>
        <v>0.88888888888888884</v>
      </c>
      <c r="AA32" s="26" t="str">
        <f>+$P$5</f>
        <v>(45min)</v>
      </c>
      <c r="AB32" s="26" t="s">
        <v>28</v>
      </c>
      <c r="AC32" s="26">
        <f>+W32+$O$7</f>
        <v>0.89583333333333337</v>
      </c>
      <c r="AD32" s="44">
        <f>+W32+$Q$7</f>
        <v>0.96180555555555558</v>
      </c>
      <c r="AE32" s="59">
        <f t="shared" si="2"/>
        <v>0.91180555555555554</v>
      </c>
      <c r="AF32" s="26">
        <f>+AE32+$O$7</f>
        <v>0.9604166666666667</v>
      </c>
      <c r="AG32" s="60">
        <f>+AE32+$Q$7</f>
        <v>1.0263888888888888</v>
      </c>
      <c r="AH32" s="65"/>
    </row>
    <row r="33" spans="1:34" x14ac:dyDescent="0.45">
      <c r="A33" s="111">
        <v>26</v>
      </c>
      <c r="B33" s="82">
        <f>+C33-+$M$3</f>
        <v>0.24652777777777779</v>
      </c>
      <c r="C33" s="135">
        <f>+Q33</f>
        <v>0.31111111111111112</v>
      </c>
      <c r="D33" s="136">
        <f>+T33</f>
        <v>0.34583333333333333</v>
      </c>
      <c r="E33" s="135">
        <f>+W33</f>
        <v>0.37569444444444444</v>
      </c>
      <c r="F33" s="136">
        <f>+Z33</f>
        <v>0.41041666666666665</v>
      </c>
      <c r="G33" s="100"/>
      <c r="H33" s="101"/>
      <c r="I33" s="113" t="s">
        <v>2</v>
      </c>
      <c r="M33" s="33">
        <v>26</v>
      </c>
      <c r="N33" s="29">
        <f t="shared" si="0"/>
        <v>0.24652777777777779</v>
      </c>
      <c r="O33" s="29">
        <f>+N33+$O$4</f>
        <v>0.28125</v>
      </c>
      <c r="P33" s="38" t="str">
        <f>+$P$4</f>
        <v>(30min)</v>
      </c>
      <c r="Q33" s="127">
        <v>0.31111111111111112</v>
      </c>
      <c r="R33" s="22" t="str">
        <f>+$N$4</f>
        <v>(30min)</v>
      </c>
      <c r="S33" s="22" t="s">
        <v>33</v>
      </c>
      <c r="T33" s="22">
        <f>+Q33+$O$4</f>
        <v>0.34583333333333333</v>
      </c>
      <c r="U33" s="22" t="str">
        <f>+$P$4</f>
        <v>(30min)</v>
      </c>
      <c r="V33" s="22" t="s">
        <v>26</v>
      </c>
      <c r="W33" s="23">
        <f t="shared" si="1"/>
        <v>0.37569444444444444</v>
      </c>
      <c r="X33" s="22" t="str">
        <f>+$N$4</f>
        <v>(30min)</v>
      </c>
      <c r="Y33" s="23" t="s">
        <v>33</v>
      </c>
      <c r="Z33" s="24">
        <f>+W33+$O$4</f>
        <v>0.41041666666666665</v>
      </c>
      <c r="AA33" s="22" t="str">
        <f>+$P$4</f>
        <v>(30min)</v>
      </c>
      <c r="AB33" s="22" t="s">
        <v>27</v>
      </c>
      <c r="AC33" s="22">
        <f>+W33+$O$6</f>
        <v>0.43472222222222223</v>
      </c>
      <c r="AD33" s="24">
        <f>+W33+$Q$6</f>
        <v>0.47291666666666665</v>
      </c>
      <c r="AE33" s="57">
        <f t="shared" si="2"/>
        <v>0.44027777777777777</v>
      </c>
      <c r="AF33" s="22">
        <f>+AE33+$O$6</f>
        <v>0.49930555555555556</v>
      </c>
      <c r="AG33" s="58">
        <f>+AE33+$Q$6</f>
        <v>0.53749999999999998</v>
      </c>
      <c r="AH33" s="64" t="s">
        <v>2</v>
      </c>
    </row>
    <row r="34" spans="1:34" ht="18.600000000000001" thickBot="1" x14ac:dyDescent="0.5">
      <c r="A34" s="114">
        <v>26</v>
      </c>
      <c r="B34" s="85"/>
      <c r="C34" s="137">
        <f t="shared" ref="C34" si="29">+Q34</f>
        <v>0.75138888888888888</v>
      </c>
      <c r="D34" s="138">
        <f t="shared" ref="D34" si="30">+T34</f>
        <v>0.79305555555555551</v>
      </c>
      <c r="E34" s="137">
        <f t="shared" ref="E34" si="31">+W34</f>
        <v>0.81597222222222221</v>
      </c>
      <c r="F34" s="138">
        <f t="shared" ref="F34" si="32">+Z34</f>
        <v>0.85763888888888884</v>
      </c>
      <c r="G34" s="140">
        <f>+AF34</f>
        <v>0.9291666666666667</v>
      </c>
      <c r="H34" s="141">
        <f t="shared" ref="H34:H36" si="33">+AG34</f>
        <v>0.99513888888888891</v>
      </c>
      <c r="I34" s="115"/>
      <c r="M34" s="35">
        <v>26</v>
      </c>
      <c r="N34" s="30">
        <f t="shared" si="0"/>
        <v>0.68680555555555556</v>
      </c>
      <c r="O34" s="30">
        <f>+N34+$O$5</f>
        <v>0.72847222222222219</v>
      </c>
      <c r="P34" s="39" t="str">
        <f>+$P$5</f>
        <v>(45min)</v>
      </c>
      <c r="Q34" s="26">
        <f>+Q33+$N$3</f>
        <v>0.75138888888888888</v>
      </c>
      <c r="R34" s="26" t="str">
        <f>+$N$5</f>
        <v>(45min)</v>
      </c>
      <c r="S34" s="26" t="s">
        <v>32</v>
      </c>
      <c r="T34" s="26">
        <f>+Q34+$O$5</f>
        <v>0.79305555555555551</v>
      </c>
      <c r="U34" s="26" t="str">
        <f>+$P$5</f>
        <v>(45min)</v>
      </c>
      <c r="V34" s="26" t="s">
        <v>28</v>
      </c>
      <c r="W34" s="26">
        <f t="shared" si="1"/>
        <v>0.81597222222222221</v>
      </c>
      <c r="X34" s="27" t="str">
        <f>+$N$5</f>
        <v>(45min)</v>
      </c>
      <c r="Y34" s="26" t="s">
        <v>32</v>
      </c>
      <c r="Z34" s="26">
        <f>+W34+$O$5</f>
        <v>0.85763888888888884</v>
      </c>
      <c r="AA34" s="26" t="str">
        <f>+$P$5</f>
        <v>(45min)</v>
      </c>
      <c r="AB34" s="26" t="s">
        <v>28</v>
      </c>
      <c r="AC34" s="26">
        <f>+W34+$O$7</f>
        <v>0.86458333333333337</v>
      </c>
      <c r="AD34" s="44">
        <f>+W34+$Q$7</f>
        <v>0.93055555555555558</v>
      </c>
      <c r="AE34" s="120">
        <f t="shared" si="2"/>
        <v>0.88055555555555554</v>
      </c>
      <c r="AF34" s="26">
        <f>+AE34+$O$7</f>
        <v>0.9291666666666667</v>
      </c>
      <c r="AG34" s="60">
        <f>+AE34+$Q$7</f>
        <v>0.99513888888888891</v>
      </c>
      <c r="AH34" s="65"/>
    </row>
    <row r="35" spans="1:34" x14ac:dyDescent="0.45">
      <c r="A35" s="117">
        <v>27</v>
      </c>
      <c r="B35" s="99"/>
      <c r="C35" s="135">
        <f>+Q35</f>
        <v>0.2951388888888889</v>
      </c>
      <c r="D35" s="136">
        <f>+T35</f>
        <v>0.3298611111111111</v>
      </c>
      <c r="E35" s="135">
        <f>+W35</f>
        <v>0.35972222222222222</v>
      </c>
      <c r="F35" s="136">
        <f>+Z35</f>
        <v>0.39444444444444443</v>
      </c>
      <c r="G35" s="144">
        <f t="shared" ref="G35:G36" si="34">+AF35</f>
        <v>0.48333333333333334</v>
      </c>
      <c r="H35" s="145">
        <f t="shared" si="33"/>
        <v>0.52152777777777781</v>
      </c>
      <c r="I35" s="118" t="s">
        <v>50</v>
      </c>
      <c r="M35" s="36">
        <v>27</v>
      </c>
      <c r="N35" s="29">
        <f t="shared" si="0"/>
        <v>0.23055555555555557</v>
      </c>
      <c r="O35" s="29">
        <f>+N35+$O$4</f>
        <v>0.26527777777777778</v>
      </c>
      <c r="P35" s="38" t="str">
        <f>+$P$4</f>
        <v>(30min)</v>
      </c>
      <c r="Q35" s="127">
        <v>0.2951388888888889</v>
      </c>
      <c r="R35" s="22" t="str">
        <f>+$N$4</f>
        <v>(30min)</v>
      </c>
      <c r="S35" s="22" t="s">
        <v>33</v>
      </c>
      <c r="T35" s="22">
        <f>+Q35+$O$4</f>
        <v>0.3298611111111111</v>
      </c>
      <c r="U35" s="22" t="str">
        <f>+$P$4</f>
        <v>(30min)</v>
      </c>
      <c r="V35" s="22" t="s">
        <v>26</v>
      </c>
      <c r="W35" s="23">
        <f t="shared" si="1"/>
        <v>0.35972222222222222</v>
      </c>
      <c r="X35" s="22" t="str">
        <f>+$N$4</f>
        <v>(30min)</v>
      </c>
      <c r="Y35" s="23" t="s">
        <v>33</v>
      </c>
      <c r="Z35" s="24">
        <f>+W35+$O$4</f>
        <v>0.39444444444444443</v>
      </c>
      <c r="AA35" s="22" t="str">
        <f>+$P$4</f>
        <v>(30min)</v>
      </c>
      <c r="AB35" s="22" t="s">
        <v>27</v>
      </c>
      <c r="AC35" s="22">
        <f>+W35+$O$6</f>
        <v>0.41875000000000001</v>
      </c>
      <c r="AD35" s="24">
        <f>+W35+$Q$6</f>
        <v>0.45694444444444443</v>
      </c>
      <c r="AE35" s="121">
        <f t="shared" si="2"/>
        <v>0.42430555555555555</v>
      </c>
      <c r="AF35" s="22">
        <f>+AE35+$O$6</f>
        <v>0.48333333333333334</v>
      </c>
      <c r="AG35" s="58">
        <f>+AE35+$Q$6</f>
        <v>0.52152777777777781</v>
      </c>
      <c r="AH35" s="66"/>
    </row>
    <row r="36" spans="1:34" ht="18.600000000000001" thickBot="1" x14ac:dyDescent="0.5">
      <c r="A36" s="114">
        <v>27</v>
      </c>
      <c r="B36" s="85">
        <f>+C36-+$M$3</f>
        <v>0.67083333333333328</v>
      </c>
      <c r="C36" s="137">
        <f t="shared" ref="C36" si="35">+Q36</f>
        <v>0.73541666666666661</v>
      </c>
      <c r="D36" s="138">
        <f t="shared" ref="D36" si="36">+T36</f>
        <v>0.77708333333333324</v>
      </c>
      <c r="E36" s="137">
        <f t="shared" ref="E36" si="37">+W36</f>
        <v>0.79999999999999993</v>
      </c>
      <c r="F36" s="138">
        <f t="shared" ref="F36" si="38">+Z36</f>
        <v>0.84166666666666656</v>
      </c>
      <c r="G36" s="140">
        <f t="shared" si="34"/>
        <v>0.91319444444444442</v>
      </c>
      <c r="H36" s="141">
        <f t="shared" si="33"/>
        <v>0.97916666666666663</v>
      </c>
      <c r="I36" s="119"/>
      <c r="M36" s="35">
        <v>27</v>
      </c>
      <c r="N36" s="30">
        <f t="shared" si="0"/>
        <v>0.67083333333333328</v>
      </c>
      <c r="O36" s="30">
        <f>+N36+$O$5</f>
        <v>0.71249999999999991</v>
      </c>
      <c r="P36" s="39" t="str">
        <f>+$P$5</f>
        <v>(45min)</v>
      </c>
      <c r="Q36" s="26">
        <f>+Q35+$N$3</f>
        <v>0.73541666666666661</v>
      </c>
      <c r="R36" s="26" t="str">
        <f>+$N$5</f>
        <v>(45min)</v>
      </c>
      <c r="S36" s="26" t="s">
        <v>32</v>
      </c>
      <c r="T36" s="26">
        <f>+Q36+$O$5</f>
        <v>0.77708333333333324</v>
      </c>
      <c r="U36" s="26" t="str">
        <f>+$P$5</f>
        <v>(45min)</v>
      </c>
      <c r="V36" s="26" t="s">
        <v>28</v>
      </c>
      <c r="W36" s="26">
        <f t="shared" si="1"/>
        <v>0.79999999999999993</v>
      </c>
      <c r="X36" s="27" t="str">
        <f>+$N$5</f>
        <v>(45min)</v>
      </c>
      <c r="Y36" s="26" t="s">
        <v>32</v>
      </c>
      <c r="Z36" s="26">
        <f>+W36+$O$5</f>
        <v>0.84166666666666656</v>
      </c>
      <c r="AA36" s="26" t="str">
        <f>+$P$5</f>
        <v>(45min)</v>
      </c>
      <c r="AB36" s="26" t="s">
        <v>28</v>
      </c>
      <c r="AC36" s="26">
        <f>+W36+$O$7</f>
        <v>0.84861111111111109</v>
      </c>
      <c r="AD36" s="44">
        <f>+W36+$Q$7</f>
        <v>0.9145833333333333</v>
      </c>
      <c r="AE36" s="120">
        <f t="shared" si="2"/>
        <v>0.86458333333333326</v>
      </c>
      <c r="AF36" s="26">
        <f>+AE36+$O$7</f>
        <v>0.91319444444444442</v>
      </c>
      <c r="AG36" s="60">
        <f>+AE36+$Q$7</f>
        <v>0.97916666666666663</v>
      </c>
      <c r="AH36" s="37" t="s">
        <v>3</v>
      </c>
    </row>
    <row r="37" spans="1:34" x14ac:dyDescent="0.45">
      <c r="N37" t="s">
        <v>41</v>
      </c>
      <c r="O37" t="s">
        <v>56</v>
      </c>
      <c r="AE37" t="s">
        <v>46</v>
      </c>
    </row>
    <row r="38" spans="1:34" x14ac:dyDescent="0.45">
      <c r="N38" t="s">
        <v>42</v>
      </c>
      <c r="O38" t="s">
        <v>56</v>
      </c>
      <c r="AE38" t="s">
        <v>43</v>
      </c>
    </row>
    <row r="40" spans="1:34" x14ac:dyDescent="0.45">
      <c r="N40" t="s">
        <v>31</v>
      </c>
    </row>
    <row r="41" spans="1:34" x14ac:dyDescent="0.45">
      <c r="N41" t="s">
        <v>59</v>
      </c>
    </row>
    <row r="42" spans="1:34" x14ac:dyDescent="0.45">
      <c r="N42" t="s">
        <v>60</v>
      </c>
    </row>
    <row r="43" spans="1:34" x14ac:dyDescent="0.45">
      <c r="N43" t="s">
        <v>29</v>
      </c>
    </row>
    <row r="44" spans="1:34" x14ac:dyDescent="0.45">
      <c r="N44" t="s">
        <v>30</v>
      </c>
    </row>
    <row r="45" spans="1:34" x14ac:dyDescent="0.45">
      <c r="N45" t="s">
        <v>34</v>
      </c>
    </row>
  </sheetData>
  <mergeCells count="4">
    <mergeCell ref="A15:I15"/>
    <mergeCell ref="A14:G14"/>
    <mergeCell ref="M12:AD12"/>
    <mergeCell ref="M13:AD13"/>
  </mergeCells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2021_06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2021-04-05T04:05:13Z</dcterms:created>
  <dcterms:modified xsi:type="dcterms:W3CDTF">2021-05-19T15:11:18Z</dcterms:modified>
</cp:coreProperties>
</file>